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730" windowHeight="10035"/>
  </bookViews>
  <sheets>
    <sheet name="Matriz" sheetId="1" r:id="rId1"/>
    <sheet name="Ingreso de Datos" sheetId="2" r:id="rId2"/>
    <sheet name="Énfasis" sheetId="3" r:id="rId3"/>
    <sheet name="Listado" sheetId="4" state="hidden" r:id="rId4"/>
  </sheets>
  <definedNames>
    <definedName name="_xlnm._FilterDatabase" localSheetId="3" hidden="1">Listado!$B$1:$C$1</definedName>
    <definedName name="_xlnm.Print_Area" localSheetId="0">Matriz!$A$1:$O$49</definedName>
  </definedNames>
  <calcPr calcId="144525"/>
</workbook>
</file>

<file path=xl/calcChain.xml><?xml version="1.0" encoding="utf-8"?>
<calcChain xmlns="http://schemas.openxmlformats.org/spreadsheetml/2006/main">
  <c r="D17" i="4" l="1"/>
  <c r="N29" i="1" l="1"/>
  <c r="M6" i="1" l="1"/>
  <c r="E6" i="1"/>
  <c r="M8" i="1"/>
  <c r="E8" i="1"/>
  <c r="AO23" i="3"/>
  <c r="BD23" i="3"/>
  <c r="Z23" i="3"/>
  <c r="K23" i="3"/>
  <c r="P8" i="3"/>
  <c r="P10" i="3"/>
  <c r="P12" i="3"/>
  <c r="P14" i="3"/>
  <c r="P16" i="3"/>
  <c r="P6" i="3"/>
  <c r="AE8" i="3"/>
  <c r="AE10" i="3"/>
  <c r="AE12" i="3"/>
  <c r="AE14" i="3"/>
  <c r="AE16" i="3"/>
  <c r="AE18" i="3"/>
  <c r="AE20" i="3"/>
  <c r="AE6" i="3"/>
  <c r="AT8" i="3"/>
  <c r="AT10" i="3"/>
  <c r="AT12" i="3"/>
  <c r="AT14" i="3"/>
  <c r="AT16" i="3"/>
  <c r="AT18" i="3"/>
  <c r="AT6" i="3"/>
  <c r="BI8" i="3"/>
  <c r="BI10" i="3"/>
  <c r="BI12" i="3"/>
  <c r="BI14" i="3"/>
  <c r="BI16" i="3"/>
  <c r="BI18" i="3"/>
  <c r="BI6" i="3"/>
  <c r="AN44" i="2"/>
  <c r="AE44" i="2"/>
  <c r="V44" i="2"/>
  <c r="M44" i="2"/>
  <c r="D44" i="2"/>
  <c r="AS42" i="2"/>
  <c r="AP42" i="2"/>
  <c r="AS40" i="2"/>
  <c r="AP40" i="2"/>
  <c r="AS38" i="2"/>
  <c r="AP38" i="2"/>
  <c r="AS36" i="2"/>
  <c r="AP36" i="2"/>
  <c r="AS34" i="2"/>
  <c r="AP34" i="2"/>
  <c r="AS32" i="2"/>
  <c r="AP32" i="2"/>
  <c r="AJ42" i="2"/>
  <c r="AG42" i="2"/>
  <c r="AJ40" i="2"/>
  <c r="AG40" i="2"/>
  <c r="AJ38" i="2"/>
  <c r="AG38" i="2"/>
  <c r="AJ36" i="2"/>
  <c r="AG36" i="2"/>
  <c r="AJ34" i="2"/>
  <c r="AG34" i="2"/>
  <c r="AJ32" i="2"/>
  <c r="AG32" i="2"/>
  <c r="AA42" i="2"/>
  <c r="X42" i="2"/>
  <c r="AA40" i="2"/>
  <c r="X40" i="2"/>
  <c r="AA38" i="2"/>
  <c r="X38" i="2"/>
  <c r="AA36" i="2"/>
  <c r="X36" i="2"/>
  <c r="AA34" i="2"/>
  <c r="AA44" i="2" s="1"/>
  <c r="X34" i="2"/>
  <c r="AA32" i="2"/>
  <c r="X32" i="2"/>
  <c r="R42" i="2"/>
  <c r="O42" i="2"/>
  <c r="R40" i="2"/>
  <c r="O40" i="2"/>
  <c r="R38" i="2"/>
  <c r="O38" i="2"/>
  <c r="R36" i="2"/>
  <c r="O36" i="2"/>
  <c r="R34" i="2"/>
  <c r="O34" i="2"/>
  <c r="R32" i="2"/>
  <c r="O32" i="2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2" i="4"/>
  <c r="I42" i="2"/>
  <c r="F42" i="2"/>
  <c r="I40" i="2"/>
  <c r="F40" i="2"/>
  <c r="I38" i="2"/>
  <c r="F38" i="2"/>
  <c r="I36" i="2"/>
  <c r="F36" i="2"/>
  <c r="I34" i="2"/>
  <c r="F34" i="2"/>
  <c r="I32" i="2"/>
  <c r="F32" i="2"/>
  <c r="AN17" i="2"/>
  <c r="AE21" i="2"/>
  <c r="V29" i="2"/>
  <c r="M29" i="2"/>
  <c r="D29" i="2"/>
  <c r="F9" i="2"/>
  <c r="BI23" i="3" l="1"/>
  <c r="AT23" i="3"/>
  <c r="AE23" i="3"/>
  <c r="I44" i="2"/>
  <c r="AJ44" i="2"/>
  <c r="AS44" i="2"/>
  <c r="R44" i="2"/>
  <c r="AR19" i="2"/>
  <c r="P23" i="3"/>
  <c r="AS11" i="2"/>
  <c r="AS13" i="2"/>
  <c r="AS15" i="2"/>
  <c r="AS9" i="2"/>
  <c r="AJ11" i="2"/>
  <c r="AJ13" i="2"/>
  <c r="AJ15" i="2"/>
  <c r="AJ17" i="2"/>
  <c r="AJ19" i="2"/>
  <c r="AJ9" i="2"/>
  <c r="AA11" i="2"/>
  <c r="AA13" i="2"/>
  <c r="AA15" i="2"/>
  <c r="AA17" i="2"/>
  <c r="AA19" i="2"/>
  <c r="AA21" i="2"/>
  <c r="AA23" i="2"/>
  <c r="AA25" i="2"/>
  <c r="AA27" i="2"/>
  <c r="AA9" i="2"/>
  <c r="R11" i="2"/>
  <c r="R13" i="2"/>
  <c r="R15" i="2"/>
  <c r="R17" i="2"/>
  <c r="R19" i="2"/>
  <c r="R21" i="2"/>
  <c r="R23" i="2"/>
  <c r="R25" i="2"/>
  <c r="R27" i="2"/>
  <c r="R9" i="2"/>
  <c r="I11" i="2"/>
  <c r="I13" i="2"/>
  <c r="I15" i="2"/>
  <c r="I17" i="2"/>
  <c r="I19" i="2"/>
  <c r="I21" i="2"/>
  <c r="I23" i="2"/>
  <c r="I25" i="2"/>
  <c r="I27" i="2"/>
  <c r="I9" i="2"/>
  <c r="AS17" i="2" l="1"/>
  <c r="AJ21" i="2"/>
  <c r="AA29" i="2"/>
  <c r="R29" i="2"/>
  <c r="I29" i="2"/>
  <c r="AP19" i="2" l="1"/>
  <c r="AR4" i="2" s="1"/>
  <c r="N4" i="1" s="1"/>
  <c r="BF18" i="3" l="1"/>
  <c r="BF16" i="3"/>
  <c r="BF14" i="3"/>
  <c r="BF12" i="3"/>
  <c r="BF10" i="3"/>
  <c r="BF8" i="3"/>
  <c r="BF6" i="3"/>
  <c r="AQ18" i="3"/>
  <c r="AQ16" i="3"/>
  <c r="AQ14" i="3"/>
  <c r="AQ12" i="3"/>
  <c r="AQ10" i="3"/>
  <c r="AQ8" i="3"/>
  <c r="AQ6" i="3"/>
  <c r="AB20" i="3"/>
  <c r="AB18" i="3"/>
  <c r="AB16" i="3"/>
  <c r="AB14" i="3"/>
  <c r="AB12" i="3"/>
  <c r="AB10" i="3"/>
  <c r="AB8" i="3"/>
  <c r="AB6" i="3"/>
  <c r="M16" i="3"/>
  <c r="M14" i="3"/>
  <c r="M12" i="3"/>
  <c r="M10" i="3"/>
  <c r="M8" i="3"/>
  <c r="M6" i="3"/>
  <c r="AP15" i="2"/>
  <c r="AP13" i="2"/>
  <c r="AP11" i="2"/>
  <c r="AP9" i="2"/>
  <c r="AG19" i="2"/>
  <c r="AG17" i="2"/>
  <c r="AG15" i="2"/>
  <c r="AG13" i="2"/>
  <c r="AG11" i="2"/>
  <c r="AG9" i="2"/>
  <c r="X27" i="2"/>
  <c r="X25" i="2"/>
  <c r="X23" i="2"/>
  <c r="X21" i="2"/>
  <c r="X19" i="2"/>
  <c r="O19" i="2"/>
  <c r="X17" i="2"/>
  <c r="X15" i="2"/>
  <c r="X13" i="2"/>
  <c r="X11" i="2"/>
  <c r="X9" i="2"/>
  <c r="O27" i="2"/>
  <c r="O25" i="2"/>
  <c r="O23" i="2"/>
  <c r="O21" i="2"/>
  <c r="O9" i="2"/>
  <c r="F27" i="2"/>
  <c r="O17" i="2"/>
  <c r="O13" i="2"/>
  <c r="O15" i="2"/>
  <c r="O11" i="2"/>
  <c r="F19" i="2"/>
  <c r="F17" i="2"/>
  <c r="F25" i="2"/>
  <c r="F23" i="2"/>
  <c r="F21" i="2"/>
  <c r="F15" i="2"/>
  <c r="F13" i="2"/>
  <c r="F11" i="2"/>
  <c r="J4" i="1" l="1"/>
  <c r="E4" i="1"/>
</calcChain>
</file>

<file path=xl/sharedStrings.xml><?xml version="1.0" encoding="utf-8"?>
<sst xmlns="http://schemas.openxmlformats.org/spreadsheetml/2006/main" count="402" uniqueCount="257">
  <si>
    <r>
      <rPr>
        <b/>
        <sz val="11"/>
        <color theme="1"/>
        <rFont val="Calibri"/>
        <family val="2"/>
        <scheme val="minor"/>
      </rPr>
      <t>BI-121</t>
    </r>
    <r>
      <rPr>
        <sz val="11"/>
        <color theme="1"/>
        <rFont val="Calibri"/>
        <family val="2"/>
        <scheme val="minor"/>
      </rPr>
      <t xml:space="preserve"> Biología General I</t>
    </r>
  </si>
  <si>
    <r>
      <rPr>
        <b/>
        <sz val="11"/>
        <color theme="1"/>
        <rFont val="Calibri"/>
        <family val="2"/>
        <scheme val="minor"/>
      </rPr>
      <t xml:space="preserve">MM-112 </t>
    </r>
    <r>
      <rPr>
        <sz val="11"/>
        <color theme="1"/>
        <rFont val="Calibri"/>
        <family val="2"/>
        <scheme val="minor"/>
      </rPr>
      <t>Matemática     </t>
    </r>
  </si>
  <si>
    <r>
      <rPr>
        <b/>
        <sz val="11"/>
        <color theme="1"/>
        <rFont val="Calibri"/>
        <family val="2"/>
        <scheme val="minor"/>
      </rPr>
      <t>EG-011</t>
    </r>
    <r>
      <rPr>
        <sz val="11"/>
        <color theme="1"/>
        <rFont val="Calibri"/>
        <family val="2"/>
        <scheme val="minor"/>
      </rPr>
      <t xml:space="preserve"> Español General</t>
    </r>
  </si>
  <si>
    <t xml:space="preserve"> Optativa en Ciencias Naturales</t>
  </si>
  <si>
    <r>
      <rPr>
        <b/>
        <sz val="11"/>
        <color theme="1"/>
        <rFont val="Calibri"/>
        <family val="2"/>
        <scheme val="minor"/>
      </rPr>
      <t>BI-122</t>
    </r>
    <r>
      <rPr>
        <sz val="11"/>
        <color theme="1"/>
        <rFont val="Calibri"/>
        <family val="2"/>
        <scheme val="minor"/>
      </rPr>
      <t xml:space="preserve"> Biología General II </t>
    </r>
  </si>
  <si>
    <r>
      <rPr>
        <b/>
        <sz val="11"/>
        <color theme="1"/>
        <rFont val="Calibri"/>
        <family val="2"/>
        <scheme val="minor"/>
      </rPr>
      <t>BI-213</t>
    </r>
    <r>
      <rPr>
        <sz val="11"/>
        <color theme="1"/>
        <rFont val="Calibri"/>
        <family val="2"/>
        <scheme val="minor"/>
      </rPr>
      <t xml:space="preserve"> Bioestadística  </t>
    </r>
  </si>
  <si>
    <r>
      <rPr>
        <b/>
        <sz val="11"/>
        <color theme="1"/>
        <rFont val="Calibri"/>
        <family val="2"/>
        <scheme val="minor"/>
      </rPr>
      <t>HH-101</t>
    </r>
    <r>
      <rPr>
        <sz val="11"/>
        <color theme="1"/>
        <rFont val="Calibri"/>
        <family val="2"/>
        <scheme val="minor"/>
      </rPr>
      <t xml:space="preserve"> Historia de Honduras</t>
    </r>
  </si>
  <si>
    <t xml:space="preserve"> Optativa en Idioma</t>
  </si>
  <si>
    <r>
      <rPr>
        <b/>
        <sz val="11"/>
        <color theme="1"/>
        <rFont val="Calibri"/>
        <family val="2"/>
        <scheme val="minor"/>
      </rPr>
      <t>BI-210</t>
    </r>
    <r>
      <rPr>
        <sz val="11"/>
        <color theme="1"/>
        <rFont val="Calibri"/>
        <family val="2"/>
        <scheme val="minor"/>
      </rPr>
      <t xml:space="preserve"> Zoología de Invertebrados</t>
    </r>
  </si>
  <si>
    <r>
      <rPr>
        <b/>
        <sz val="11"/>
        <color theme="1"/>
        <rFont val="Calibri"/>
        <family val="2"/>
        <scheme val="minor"/>
      </rPr>
      <t>BI-221</t>
    </r>
    <r>
      <rPr>
        <sz val="11"/>
        <color theme="1"/>
        <rFont val="Calibri"/>
        <family val="2"/>
        <scheme val="minor"/>
      </rPr>
      <t xml:space="preserve"> Botánica General </t>
    </r>
  </si>
  <si>
    <r>
      <rPr>
        <b/>
        <sz val="11"/>
        <color theme="1"/>
        <rFont val="Calibri"/>
        <family val="2"/>
        <scheme val="minor"/>
      </rPr>
      <t>QQ-103</t>
    </r>
    <r>
      <rPr>
        <sz val="11"/>
        <color theme="1"/>
        <rFont val="Calibri"/>
        <family val="2"/>
        <scheme val="minor"/>
      </rPr>
      <t xml:space="preserve"> Química General</t>
    </r>
  </si>
  <si>
    <t xml:space="preserve"> Optativa en Deporte o Arte</t>
  </si>
  <si>
    <r>
      <rPr>
        <b/>
        <sz val="11"/>
        <color theme="1"/>
        <rFont val="Calibri"/>
        <family val="2"/>
        <scheme val="minor"/>
      </rPr>
      <t>BI-220</t>
    </r>
    <r>
      <rPr>
        <sz val="11"/>
        <color theme="1"/>
        <rFont val="Calibri"/>
        <family val="2"/>
        <scheme val="minor"/>
      </rPr>
      <t xml:space="preserve"> Zoología de Vertebrados</t>
    </r>
  </si>
  <si>
    <r>
      <rPr>
        <b/>
        <sz val="11"/>
        <color theme="1"/>
        <rFont val="Calibri"/>
        <family val="2"/>
        <scheme val="minor"/>
      </rPr>
      <t>BI-313</t>
    </r>
    <r>
      <rPr>
        <sz val="11"/>
        <color theme="1"/>
        <rFont val="Calibri"/>
        <family val="2"/>
        <scheme val="minor"/>
      </rPr>
      <t xml:space="preserve"> Taxonomía Vegetal I </t>
    </r>
  </si>
  <si>
    <r>
      <rPr>
        <b/>
        <sz val="11"/>
        <color theme="1"/>
        <rFont val="Calibri"/>
        <family val="2"/>
        <scheme val="minor"/>
      </rPr>
      <t>QQ-211</t>
    </r>
    <r>
      <rPr>
        <sz val="11"/>
        <color theme="1"/>
        <rFont val="Calibri"/>
        <family val="2"/>
        <scheme val="minor"/>
      </rPr>
      <t xml:space="preserve"> Química Analítica</t>
    </r>
  </si>
  <si>
    <t xml:space="preserve"> Optativa en Campo de Humanidades</t>
  </si>
  <si>
    <r>
      <rPr>
        <b/>
        <sz val="11"/>
        <color theme="1"/>
        <rFont val="Calibri"/>
        <family val="2"/>
        <scheme val="minor"/>
      </rPr>
      <t>BI-323</t>
    </r>
    <r>
      <rPr>
        <sz val="11"/>
        <color theme="1"/>
        <rFont val="Calibri"/>
        <family val="2"/>
        <scheme val="minor"/>
      </rPr>
      <t xml:space="preserve"> Taxonomía Vegetal II  </t>
    </r>
  </si>
  <si>
    <r>
      <rPr>
        <b/>
        <sz val="11"/>
        <color theme="1"/>
        <rFont val="Calibri"/>
        <family val="2"/>
        <scheme val="minor"/>
      </rPr>
      <t>FF-101</t>
    </r>
    <r>
      <rPr>
        <sz val="11"/>
        <color theme="1"/>
        <rFont val="Calibri"/>
        <family val="2"/>
        <scheme val="minor"/>
      </rPr>
      <t xml:space="preserve"> Filosofía</t>
    </r>
  </si>
  <si>
    <r>
      <rPr>
        <b/>
        <sz val="11"/>
        <color theme="1"/>
        <rFont val="Calibri"/>
        <family val="2"/>
        <scheme val="minor"/>
      </rPr>
      <t>BI-316</t>
    </r>
    <r>
      <rPr>
        <sz val="11"/>
        <color theme="1"/>
        <rFont val="Calibri"/>
        <family val="2"/>
        <scheme val="minor"/>
      </rPr>
      <t xml:space="preserve"> Técnicas Histológicas   </t>
    </r>
  </si>
  <si>
    <r>
      <rPr>
        <b/>
        <sz val="11"/>
        <color theme="1"/>
        <rFont val="Calibri"/>
        <family val="2"/>
        <scheme val="minor"/>
      </rPr>
      <t>BI-423</t>
    </r>
    <r>
      <rPr>
        <sz val="11"/>
        <color theme="1"/>
        <rFont val="Calibri"/>
        <family val="2"/>
        <scheme val="minor"/>
      </rPr>
      <t xml:space="preserve"> Acuacultura</t>
    </r>
  </si>
  <si>
    <r>
      <rPr>
        <b/>
        <sz val="11"/>
        <color theme="1"/>
        <rFont val="Calibri"/>
        <family val="2"/>
        <scheme val="minor"/>
      </rPr>
      <t>SC-101</t>
    </r>
    <r>
      <rPr>
        <sz val="11"/>
        <color theme="1"/>
        <rFont val="Calibri"/>
        <family val="2"/>
        <scheme val="minor"/>
      </rPr>
      <t xml:space="preserve"> Sociología</t>
    </r>
  </si>
  <si>
    <r>
      <rPr>
        <b/>
        <sz val="11"/>
        <color theme="1"/>
        <rFont val="Calibri"/>
        <family val="2"/>
        <scheme val="minor"/>
      </rPr>
      <t>BI-321</t>
    </r>
    <r>
      <rPr>
        <sz val="11"/>
        <color theme="1"/>
        <rFont val="Calibri"/>
        <family val="2"/>
        <scheme val="minor"/>
      </rPr>
      <t xml:space="preserve"> Anatomía Comparada  </t>
    </r>
  </si>
  <si>
    <r>
      <rPr>
        <b/>
        <sz val="11"/>
        <color theme="1"/>
        <rFont val="Calibri"/>
        <family val="2"/>
        <scheme val="minor"/>
      </rPr>
      <t>BI-329</t>
    </r>
    <r>
      <rPr>
        <sz val="11"/>
        <color theme="1"/>
        <rFont val="Calibri"/>
        <family val="2"/>
        <scheme val="minor"/>
      </rPr>
      <t xml:space="preserve"> Anatomía Vegetal </t>
    </r>
  </si>
  <si>
    <r>
      <rPr>
        <b/>
        <sz val="11"/>
        <color theme="1"/>
        <rFont val="Calibri"/>
        <family val="2"/>
        <scheme val="minor"/>
      </rPr>
      <t>BI-315</t>
    </r>
    <r>
      <rPr>
        <sz val="11"/>
        <color theme="1"/>
        <rFont val="Calibri"/>
        <family val="2"/>
        <scheme val="minor"/>
      </rPr>
      <t xml:space="preserve"> Métodos de Investigación</t>
    </r>
  </si>
  <si>
    <r>
      <rPr>
        <b/>
        <sz val="11"/>
        <color theme="1"/>
        <rFont val="Calibri"/>
        <family val="2"/>
        <scheme val="minor"/>
      </rPr>
      <t>BI-437</t>
    </r>
    <r>
      <rPr>
        <sz val="11"/>
        <color theme="1"/>
        <rFont val="Calibri"/>
        <family val="2"/>
        <scheme val="minor"/>
      </rPr>
      <t xml:space="preserve"> Piscicultura</t>
    </r>
  </si>
  <si>
    <r>
      <rPr>
        <b/>
        <sz val="11"/>
        <color theme="1"/>
        <rFont val="Calibri"/>
        <family val="2"/>
        <scheme val="minor"/>
      </rPr>
      <t xml:space="preserve">BI-327 </t>
    </r>
    <r>
      <rPr>
        <sz val="11"/>
        <color theme="1"/>
        <rFont val="Calibri"/>
        <family val="2"/>
        <scheme val="minor"/>
      </rPr>
      <t>Fisiología Animal</t>
    </r>
  </si>
  <si>
    <r>
      <rPr>
        <b/>
        <sz val="11"/>
        <color theme="1"/>
        <rFont val="Calibri"/>
        <family val="2"/>
        <scheme val="minor"/>
      </rPr>
      <t>BI-330</t>
    </r>
    <r>
      <rPr>
        <sz val="11"/>
        <color theme="1"/>
        <rFont val="Calibri"/>
        <family val="2"/>
        <scheme val="minor"/>
      </rPr>
      <t xml:space="preserve"> Ecología General I    </t>
    </r>
  </si>
  <si>
    <r>
      <rPr>
        <b/>
        <sz val="11"/>
        <color theme="1"/>
        <rFont val="Calibri"/>
        <family val="2"/>
        <scheme val="minor"/>
      </rPr>
      <t>FS-104</t>
    </r>
    <r>
      <rPr>
        <sz val="11"/>
        <color theme="1"/>
        <rFont val="Calibri"/>
        <family val="2"/>
        <scheme val="minor"/>
      </rPr>
      <t xml:space="preserve"> Física</t>
    </r>
  </si>
  <si>
    <r>
      <rPr>
        <b/>
        <sz val="11"/>
        <color theme="1"/>
        <rFont val="Calibri"/>
        <family val="2"/>
        <scheme val="minor"/>
      </rPr>
      <t>QQ-214</t>
    </r>
    <r>
      <rPr>
        <sz val="11"/>
        <color theme="1"/>
        <rFont val="Calibri"/>
        <family val="2"/>
        <scheme val="minor"/>
      </rPr>
      <t xml:space="preserve"> Química Orgánica General</t>
    </r>
  </si>
  <si>
    <r>
      <rPr>
        <b/>
        <sz val="11"/>
        <color theme="1"/>
        <rFont val="Calibri"/>
        <family val="2"/>
        <scheme val="minor"/>
      </rPr>
      <t>BI-445</t>
    </r>
    <r>
      <rPr>
        <sz val="11"/>
        <color theme="1"/>
        <rFont val="Calibri"/>
        <family val="2"/>
        <scheme val="minor"/>
      </rPr>
      <t xml:space="preserve"> Edafología</t>
    </r>
  </si>
  <si>
    <r>
      <rPr>
        <b/>
        <sz val="11"/>
        <color theme="1"/>
        <rFont val="Calibri"/>
        <family val="2"/>
        <scheme val="minor"/>
      </rPr>
      <t>BI-223</t>
    </r>
    <r>
      <rPr>
        <sz val="11"/>
        <color theme="1"/>
        <rFont val="Calibri"/>
        <family val="2"/>
        <scheme val="minor"/>
      </rPr>
      <t xml:space="preserve"> Genética para Biólogos</t>
    </r>
  </si>
  <si>
    <r>
      <rPr>
        <b/>
        <sz val="11"/>
        <color theme="1"/>
        <rFont val="Calibri"/>
        <family val="2"/>
        <scheme val="minor"/>
      </rPr>
      <t>BI-632</t>
    </r>
    <r>
      <rPr>
        <sz val="11"/>
        <color theme="1"/>
        <rFont val="Calibri"/>
        <family val="2"/>
        <scheme val="minor"/>
      </rPr>
      <t xml:space="preserve"> Ecología General II</t>
    </r>
  </si>
  <si>
    <r>
      <rPr>
        <b/>
        <sz val="11"/>
        <color theme="1"/>
        <rFont val="Calibri"/>
        <family val="2"/>
        <scheme val="minor"/>
      </rPr>
      <t>BI-525</t>
    </r>
    <r>
      <rPr>
        <sz val="11"/>
        <color theme="1"/>
        <rFont val="Calibri"/>
        <family val="2"/>
        <scheme val="minor"/>
      </rPr>
      <t xml:space="preserve"> Manejo de Recursos Nat</t>
    </r>
  </si>
  <si>
    <r>
      <rPr>
        <b/>
        <sz val="11"/>
        <color theme="1"/>
        <rFont val="Calibri"/>
        <family val="2"/>
        <scheme val="minor"/>
      </rPr>
      <t>BI-523</t>
    </r>
    <r>
      <rPr>
        <sz val="11"/>
        <color theme="1"/>
        <rFont val="Calibri"/>
        <family val="2"/>
        <scheme val="minor"/>
      </rPr>
      <t xml:space="preserve"> Ecología de Poblaciones</t>
    </r>
  </si>
  <si>
    <r>
      <rPr>
        <b/>
        <sz val="11"/>
        <color theme="1"/>
        <rFont val="Calibri"/>
        <family val="2"/>
        <scheme val="minor"/>
      </rPr>
      <t>BI-328</t>
    </r>
    <r>
      <rPr>
        <sz val="11"/>
        <color theme="1"/>
        <rFont val="Calibri"/>
        <family val="2"/>
        <scheme val="minor"/>
      </rPr>
      <t xml:space="preserve"> Limnología</t>
    </r>
  </si>
  <si>
    <r>
      <rPr>
        <b/>
        <sz val="11"/>
        <color theme="1"/>
        <rFont val="Calibri"/>
        <family val="2"/>
        <scheme val="minor"/>
      </rPr>
      <t>BI-425</t>
    </r>
    <r>
      <rPr>
        <sz val="11"/>
        <color theme="1"/>
        <rFont val="Calibri"/>
        <family val="2"/>
        <scheme val="minor"/>
      </rPr>
      <t xml:space="preserve"> Bioquímica</t>
    </r>
  </si>
  <si>
    <r>
      <rPr>
        <b/>
        <sz val="11"/>
        <color theme="1"/>
        <rFont val="Calibri"/>
        <family val="2"/>
        <scheme val="minor"/>
      </rPr>
      <t>BI-524</t>
    </r>
    <r>
      <rPr>
        <sz val="11"/>
        <color theme="1"/>
        <rFont val="Calibri"/>
        <family val="2"/>
        <scheme val="minor"/>
      </rPr>
      <t xml:space="preserve"> Manejo de Áreas Silvestres</t>
    </r>
  </si>
  <si>
    <r>
      <rPr>
        <b/>
        <sz val="11"/>
        <color theme="1"/>
        <rFont val="Calibri"/>
        <family val="2"/>
        <scheme val="minor"/>
      </rPr>
      <t>BI-430</t>
    </r>
    <r>
      <rPr>
        <sz val="11"/>
        <color theme="1"/>
        <rFont val="Calibri"/>
        <family val="2"/>
        <scheme val="minor"/>
      </rPr>
      <t xml:space="preserve"> Oceanografía</t>
    </r>
  </si>
  <si>
    <r>
      <rPr>
        <b/>
        <sz val="11"/>
        <color theme="1"/>
        <rFont val="Calibri"/>
        <family val="2"/>
        <scheme val="minor"/>
      </rPr>
      <t>BI-500</t>
    </r>
    <r>
      <rPr>
        <sz val="11"/>
        <color theme="1"/>
        <rFont val="Calibri"/>
        <family val="2"/>
        <scheme val="minor"/>
      </rPr>
      <t xml:space="preserve"> Seminario</t>
    </r>
  </si>
  <si>
    <t xml:space="preserve"> </t>
  </si>
  <si>
    <t>Aprobada</t>
  </si>
  <si>
    <t>Calificación</t>
  </si>
  <si>
    <t>Nombre</t>
  </si>
  <si>
    <t>Cuenta</t>
  </si>
  <si>
    <t>Requisitos</t>
  </si>
  <si>
    <r>
      <rPr>
        <b/>
        <sz val="11"/>
        <color theme="1"/>
        <rFont val="Calibri"/>
        <family val="2"/>
        <scheme val="minor"/>
      </rPr>
      <t xml:space="preserve">BI-616 </t>
    </r>
    <r>
      <rPr>
        <sz val="11"/>
        <color theme="1"/>
        <rFont val="Calibri"/>
        <family val="2"/>
        <scheme val="minor"/>
      </rPr>
      <t>Manejo de Bosques    </t>
    </r>
  </si>
  <si>
    <r>
      <rPr>
        <b/>
        <sz val="11"/>
        <color theme="1"/>
        <rFont val="Calibri"/>
        <family val="2"/>
        <scheme val="minor"/>
      </rPr>
      <t>BI-633</t>
    </r>
    <r>
      <rPr>
        <sz val="11"/>
        <color theme="1"/>
        <rFont val="Calibri"/>
        <family val="2"/>
        <scheme val="minor"/>
      </rPr>
      <t xml:space="preserve"> Historia Natural de Hnd</t>
    </r>
  </si>
  <si>
    <r>
      <rPr>
        <b/>
        <sz val="11"/>
        <color theme="1"/>
        <rFont val="Calibri"/>
        <family val="2"/>
        <scheme val="minor"/>
      </rPr>
      <t>BI-331</t>
    </r>
    <r>
      <rPr>
        <sz val="11"/>
        <color theme="1"/>
        <rFont val="Calibri"/>
        <family val="2"/>
        <scheme val="minor"/>
      </rPr>
      <t xml:space="preserve"> Fisiología Vegetal        </t>
    </r>
  </si>
  <si>
    <r>
      <rPr>
        <b/>
        <sz val="11"/>
        <color theme="1"/>
        <rFont val="Calibri"/>
        <family val="2"/>
        <scheme val="minor"/>
      </rPr>
      <t>BI-621</t>
    </r>
    <r>
      <rPr>
        <sz val="11"/>
        <color theme="1"/>
        <rFont val="Calibri"/>
        <family val="2"/>
        <scheme val="minor"/>
      </rPr>
      <t xml:space="preserve"> Ecología Vegetal</t>
    </r>
  </si>
  <si>
    <r>
      <rPr>
        <b/>
        <sz val="11"/>
        <color theme="1"/>
        <rFont val="Calibri"/>
        <family val="2"/>
        <scheme val="minor"/>
      </rPr>
      <t>BI-641</t>
    </r>
    <r>
      <rPr>
        <sz val="11"/>
        <color theme="1"/>
        <rFont val="Calibri"/>
        <family val="2"/>
        <scheme val="minor"/>
      </rPr>
      <t xml:space="preserve"> Botánica Económica</t>
    </r>
  </si>
  <si>
    <r>
      <rPr>
        <b/>
        <sz val="11"/>
        <color theme="1"/>
        <rFont val="Calibri"/>
        <family val="2"/>
        <scheme val="minor"/>
      </rPr>
      <t>BI-635</t>
    </r>
    <r>
      <rPr>
        <sz val="11"/>
        <color theme="1"/>
        <rFont val="Calibri"/>
        <family val="2"/>
        <scheme val="minor"/>
      </rPr>
      <t xml:space="preserve"> Ecoturismo</t>
    </r>
  </si>
  <si>
    <r>
      <rPr>
        <b/>
        <sz val="11"/>
        <color theme="1"/>
        <rFont val="Calibri"/>
        <family val="2"/>
        <scheme val="minor"/>
      </rPr>
      <t>BI-620</t>
    </r>
    <r>
      <rPr>
        <sz val="11"/>
        <color theme="1"/>
        <rFont val="Calibri"/>
        <family val="2"/>
        <scheme val="minor"/>
      </rPr>
      <t xml:space="preserve"> Biología de la Semilla</t>
    </r>
  </si>
  <si>
    <r>
      <rPr>
        <b/>
        <sz val="11"/>
        <color theme="1"/>
        <rFont val="Calibri"/>
        <family val="2"/>
        <scheme val="minor"/>
      </rPr>
      <t>BI-634</t>
    </r>
    <r>
      <rPr>
        <sz val="11"/>
        <color theme="1"/>
        <rFont val="Calibri"/>
        <family val="2"/>
        <scheme val="minor"/>
      </rPr>
      <t xml:space="preserve"> Propagación de Plantas</t>
    </r>
  </si>
  <si>
    <r>
      <rPr>
        <b/>
        <sz val="11"/>
        <color theme="1"/>
        <rFont val="Calibri"/>
        <family val="2"/>
        <scheme val="minor"/>
      </rPr>
      <t>BI-410</t>
    </r>
    <r>
      <rPr>
        <sz val="11"/>
        <color theme="1"/>
        <rFont val="Calibri"/>
        <family val="2"/>
        <scheme val="minor"/>
      </rPr>
      <t xml:space="preserve"> Evolución Orgánica</t>
    </r>
  </si>
  <si>
    <r>
      <rPr>
        <b/>
        <sz val="11"/>
        <color theme="1"/>
        <rFont val="Calibri"/>
        <family val="2"/>
        <scheme val="minor"/>
      </rPr>
      <t>BI-212</t>
    </r>
    <r>
      <rPr>
        <sz val="11"/>
        <color theme="1"/>
        <rFont val="Calibri"/>
        <family val="2"/>
        <scheme val="minor"/>
      </rPr>
      <t xml:space="preserve"> Botánica Farmacéutica</t>
    </r>
  </si>
  <si>
    <r>
      <rPr>
        <b/>
        <sz val="11"/>
        <color theme="1"/>
        <rFont val="Calibri"/>
        <family val="2"/>
        <scheme val="minor"/>
      </rPr>
      <t>BI-617</t>
    </r>
    <r>
      <rPr>
        <sz val="11"/>
        <color theme="1"/>
        <rFont val="Calibri"/>
        <family val="2"/>
        <scheme val="minor"/>
      </rPr>
      <t xml:space="preserve"> Admin de Proyectos Amb</t>
    </r>
  </si>
  <si>
    <r>
      <rPr>
        <b/>
        <sz val="11"/>
        <color theme="1"/>
        <rFont val="Calibri"/>
        <family val="2"/>
        <scheme val="minor"/>
      </rPr>
      <t>BI-505</t>
    </r>
    <r>
      <rPr>
        <sz val="11"/>
        <color theme="1"/>
        <rFont val="Calibri"/>
        <family val="2"/>
        <scheme val="minor"/>
      </rPr>
      <t xml:space="preserve"> Herpetología</t>
    </r>
  </si>
  <si>
    <r>
      <rPr>
        <b/>
        <sz val="11"/>
        <color theme="1"/>
        <rFont val="Calibri"/>
        <family val="2"/>
        <scheme val="minor"/>
      </rPr>
      <t>BI-630</t>
    </r>
    <r>
      <rPr>
        <sz val="11"/>
        <color theme="1"/>
        <rFont val="Calibri"/>
        <family val="2"/>
        <scheme val="minor"/>
      </rPr>
      <t xml:space="preserve"> Ornitología</t>
    </r>
  </si>
  <si>
    <r>
      <rPr>
        <b/>
        <sz val="11"/>
        <color theme="1"/>
        <rFont val="Calibri"/>
        <family val="2"/>
        <scheme val="minor"/>
      </rPr>
      <t>BI-611</t>
    </r>
    <r>
      <rPr>
        <sz val="11"/>
        <color theme="1"/>
        <rFont val="Calibri"/>
        <family val="2"/>
        <scheme val="minor"/>
      </rPr>
      <t xml:space="preserve"> Manejo de Vida Silvestre</t>
    </r>
  </si>
  <si>
    <r>
      <rPr>
        <b/>
        <sz val="11"/>
        <color theme="1"/>
        <rFont val="Calibri"/>
        <family val="2"/>
        <scheme val="minor"/>
      </rPr>
      <t xml:space="preserve">BI-401 </t>
    </r>
    <r>
      <rPr>
        <sz val="11"/>
        <color theme="1"/>
        <rFont val="Calibri"/>
        <family val="2"/>
        <scheme val="minor"/>
      </rPr>
      <t>Mastozoología</t>
    </r>
  </si>
  <si>
    <r>
      <rPr>
        <b/>
        <sz val="11"/>
        <color theme="1"/>
        <rFont val="Calibri"/>
        <family val="2"/>
        <scheme val="minor"/>
      </rPr>
      <t>BI-631</t>
    </r>
    <r>
      <rPr>
        <sz val="11"/>
        <color theme="1"/>
        <rFont val="Calibri"/>
        <family val="2"/>
        <scheme val="minor"/>
      </rPr>
      <t xml:space="preserve"> Ictiología</t>
    </r>
  </si>
  <si>
    <r>
      <rPr>
        <b/>
        <sz val="11"/>
        <color theme="1"/>
        <rFont val="Calibri"/>
        <family val="2"/>
        <scheme val="minor"/>
      </rPr>
      <t>BI-314</t>
    </r>
    <r>
      <rPr>
        <sz val="11"/>
        <color theme="1"/>
        <rFont val="Calibri"/>
        <family val="2"/>
        <scheme val="minor"/>
      </rPr>
      <t xml:space="preserve"> Entomología General</t>
    </r>
  </si>
  <si>
    <r>
      <rPr>
        <b/>
        <sz val="11"/>
        <color theme="1"/>
        <rFont val="Calibri"/>
        <family val="2"/>
        <scheme val="minor"/>
      </rPr>
      <t>BI-501</t>
    </r>
    <r>
      <rPr>
        <sz val="11"/>
        <color theme="1"/>
        <rFont val="Calibri"/>
        <family val="2"/>
        <scheme val="minor"/>
      </rPr>
      <t xml:space="preserve"> Etología</t>
    </r>
  </si>
  <si>
    <r>
      <rPr>
        <b/>
        <sz val="11"/>
        <color theme="1"/>
        <rFont val="Calibri"/>
        <family val="2"/>
        <scheme val="minor"/>
      </rPr>
      <t>BI-324</t>
    </r>
    <r>
      <rPr>
        <sz val="11"/>
        <color theme="1"/>
        <rFont val="Calibri"/>
        <family val="2"/>
        <scheme val="minor"/>
      </rPr>
      <t xml:space="preserve"> Biología Marina</t>
    </r>
  </si>
  <si>
    <r>
      <rPr>
        <b/>
        <sz val="11"/>
        <color theme="1"/>
        <rFont val="Calibri"/>
        <family val="2"/>
        <scheme val="minor"/>
      </rPr>
      <t>BI-440</t>
    </r>
    <r>
      <rPr>
        <sz val="11"/>
        <color theme="1"/>
        <rFont val="Calibri"/>
        <family val="2"/>
        <scheme val="minor"/>
      </rPr>
      <t xml:space="preserve"> Tecnología Pesquera</t>
    </r>
  </si>
  <si>
    <r>
      <rPr>
        <b/>
        <sz val="11"/>
        <color theme="1"/>
        <rFont val="Calibri"/>
        <family val="2"/>
        <scheme val="minor"/>
      </rPr>
      <t>BI-636</t>
    </r>
    <r>
      <rPr>
        <sz val="11"/>
        <color theme="1"/>
        <rFont val="Calibri"/>
        <family val="2"/>
        <scheme val="minor"/>
      </rPr>
      <t xml:space="preserve"> Entomología Acuática</t>
    </r>
  </si>
  <si>
    <r>
      <rPr>
        <b/>
        <sz val="11"/>
        <color theme="1"/>
        <rFont val="Calibri"/>
        <family val="2"/>
        <scheme val="minor"/>
      </rPr>
      <t>BI-637</t>
    </r>
    <r>
      <rPr>
        <sz val="11"/>
        <color theme="1"/>
        <rFont val="Calibri"/>
        <family val="2"/>
        <scheme val="minor"/>
      </rPr>
      <t xml:space="preserve"> Algas Marinas</t>
    </r>
  </si>
  <si>
    <r>
      <rPr>
        <b/>
        <sz val="11"/>
        <color theme="1"/>
        <rFont val="Calibri"/>
        <family val="2"/>
        <scheme val="minor"/>
      </rPr>
      <t>BI-638</t>
    </r>
    <r>
      <rPr>
        <sz val="11"/>
        <color theme="1"/>
        <rFont val="Calibri"/>
        <family val="2"/>
        <scheme val="minor"/>
      </rPr>
      <t xml:space="preserve"> Calidad de Agua</t>
    </r>
  </si>
  <si>
    <r>
      <rPr>
        <b/>
        <sz val="11"/>
        <color theme="1"/>
        <rFont val="Calibri"/>
        <family val="2"/>
        <scheme val="minor"/>
      </rPr>
      <t>BI-639</t>
    </r>
    <r>
      <rPr>
        <sz val="11"/>
        <color theme="1"/>
        <rFont val="Calibri"/>
        <family val="2"/>
        <scheme val="minor"/>
      </rPr>
      <t xml:space="preserve"> Buceo</t>
    </r>
  </si>
  <si>
    <t>Énfasis en Botánica</t>
  </si>
  <si>
    <t>Énfasis en Zoología</t>
  </si>
  <si>
    <t>Énfasis en Acuática</t>
  </si>
  <si>
    <r>
      <rPr>
        <b/>
        <sz val="11"/>
        <color theme="1"/>
        <rFont val="Calibri"/>
        <family val="2"/>
        <scheme val="minor"/>
      </rPr>
      <t>RR-174</t>
    </r>
    <r>
      <rPr>
        <sz val="11"/>
        <color theme="1"/>
        <rFont val="Calibri"/>
        <family val="2"/>
        <scheme val="minor"/>
      </rPr>
      <t xml:space="preserve"> Natación</t>
    </r>
  </si>
  <si>
    <r>
      <rPr>
        <b/>
        <sz val="11"/>
        <color theme="1"/>
        <rFont val="Calibri"/>
        <family val="2"/>
        <scheme val="minor"/>
      </rPr>
      <t>BI-025</t>
    </r>
    <r>
      <rPr>
        <sz val="11"/>
        <color theme="1"/>
        <rFont val="Calibri"/>
        <family val="2"/>
        <scheme val="minor"/>
      </rPr>
      <t xml:space="preserve"> Seminario de Investigación</t>
    </r>
  </si>
  <si>
    <t>Clases válidas en cualquiera de las Énfasis</t>
  </si>
  <si>
    <r>
      <rPr>
        <b/>
        <sz val="11"/>
        <color theme="1"/>
        <rFont val="Calibri"/>
        <family val="2"/>
        <scheme val="minor"/>
      </rPr>
      <t>BI-614</t>
    </r>
    <r>
      <rPr>
        <sz val="11"/>
        <color theme="1"/>
        <rFont val="Calibri"/>
        <family val="2"/>
        <scheme val="minor"/>
      </rPr>
      <t xml:space="preserve"> Genética de Poblaciones</t>
    </r>
  </si>
  <si>
    <r>
      <rPr>
        <b/>
        <sz val="11"/>
        <color theme="1"/>
        <rFont val="Calibri"/>
        <family val="2"/>
        <scheme val="minor"/>
      </rPr>
      <t>BI-616</t>
    </r>
    <r>
      <rPr>
        <sz val="11"/>
        <color theme="1"/>
        <rFont val="Calibri"/>
        <family val="2"/>
        <scheme val="minor"/>
      </rPr>
      <t xml:space="preserve"> Micología</t>
    </r>
  </si>
  <si>
    <r>
      <rPr>
        <b/>
        <sz val="11"/>
        <color theme="1"/>
        <rFont val="Calibri"/>
        <family val="2"/>
        <scheme val="minor"/>
      </rPr>
      <t>BI-610</t>
    </r>
    <r>
      <rPr>
        <sz val="11"/>
        <color theme="1"/>
        <rFont val="Calibri"/>
        <family val="2"/>
        <scheme val="minor"/>
      </rPr>
      <t xml:space="preserve"> Manejo de Cuencas Hid.</t>
    </r>
  </si>
  <si>
    <t>BLOQUE 1</t>
  </si>
  <si>
    <t>BLOQUE 2</t>
  </si>
  <si>
    <t>BLOQUE 3</t>
  </si>
  <si>
    <t>BLOQUE 4</t>
  </si>
  <si>
    <t>BLOQUE 5</t>
  </si>
  <si>
    <t>Ingrese Nombre</t>
  </si>
  <si>
    <t>Ingrese Cuenta</t>
  </si>
  <si>
    <t>20XX-XXXX-XXX</t>
  </si>
  <si>
    <t>Ingreso de Datos</t>
  </si>
  <si>
    <t>BI-121</t>
  </si>
  <si>
    <t>Biología General I</t>
  </si>
  <si>
    <t>MM-112</t>
  </si>
  <si>
    <t>Matemática</t>
  </si>
  <si>
    <t>EG-011</t>
  </si>
  <si>
    <t>Español General</t>
  </si>
  <si>
    <t>Optativa en Ciencias Naturales</t>
  </si>
  <si>
    <t>BI-122</t>
  </si>
  <si>
    <t>Biología General II</t>
  </si>
  <si>
    <t>BI-213</t>
  </si>
  <si>
    <t>Bioestadística</t>
  </si>
  <si>
    <t>HH-101</t>
  </si>
  <si>
    <t>Historia de Honduras</t>
  </si>
  <si>
    <t>Optativa en Idioma</t>
  </si>
  <si>
    <t xml:space="preserve">BI-210 </t>
  </si>
  <si>
    <t xml:space="preserve">Zoología de Invertebrados </t>
  </si>
  <si>
    <t xml:space="preserve">BI-221 </t>
  </si>
  <si>
    <t xml:space="preserve">Botánica General </t>
  </si>
  <si>
    <t xml:space="preserve">QQ-103 </t>
  </si>
  <si>
    <t xml:space="preserve">Química General </t>
  </si>
  <si>
    <t xml:space="preserve">Optativa en Deporte o Arte </t>
  </si>
  <si>
    <t>Código</t>
  </si>
  <si>
    <t>BI-220</t>
  </si>
  <si>
    <t>Zoología de Vertebrados</t>
  </si>
  <si>
    <t>BI-313</t>
  </si>
  <si>
    <t>Taxonomía Vegetal I</t>
  </si>
  <si>
    <t>QQ-211</t>
  </si>
  <si>
    <t>Química Analítica</t>
  </si>
  <si>
    <t>Optativa en Campo de Humanidades</t>
  </si>
  <si>
    <t>BI-323</t>
  </si>
  <si>
    <t>Taxonomía Vegetal II</t>
  </si>
  <si>
    <t>FF-101</t>
  </si>
  <si>
    <t>Filosofía</t>
  </si>
  <si>
    <t>BI-316</t>
  </si>
  <si>
    <t>Técnicas Histológicas</t>
  </si>
  <si>
    <t>BI-423</t>
  </si>
  <si>
    <t>Acuacultura</t>
  </si>
  <si>
    <t>SC-101</t>
  </si>
  <si>
    <t>Sociología</t>
  </si>
  <si>
    <t xml:space="preserve">BI-321 </t>
  </si>
  <si>
    <t>Anatomía Comparada</t>
  </si>
  <si>
    <t xml:space="preserve">BI-329 </t>
  </si>
  <si>
    <t>Anatomía Vegetal</t>
  </si>
  <si>
    <t>BI-315</t>
  </si>
  <si>
    <t>Métodos de Investigación</t>
  </si>
  <si>
    <t>BI-437</t>
  </si>
  <si>
    <t>Piscicultura</t>
  </si>
  <si>
    <t>BI-327</t>
  </si>
  <si>
    <t>Fisiología Animal</t>
  </si>
  <si>
    <t>BI-330</t>
  </si>
  <si>
    <t>Ecología General I</t>
  </si>
  <si>
    <t>FS-104</t>
  </si>
  <si>
    <t>Física</t>
  </si>
  <si>
    <t>QQ-214</t>
  </si>
  <si>
    <t>Química Orgánica General</t>
  </si>
  <si>
    <t>BI-445</t>
  </si>
  <si>
    <t>Edafología</t>
  </si>
  <si>
    <t>BI-223</t>
  </si>
  <si>
    <t>Genética para Biólogos</t>
  </si>
  <si>
    <t>BI-632</t>
  </si>
  <si>
    <t>Ecología General II</t>
  </si>
  <si>
    <t>BI-525</t>
  </si>
  <si>
    <t>Manejo de Recursos Naturales</t>
  </si>
  <si>
    <t>BI-523</t>
  </si>
  <si>
    <t>Ecología de Poblaciones</t>
  </si>
  <si>
    <t>BI-328</t>
  </si>
  <si>
    <t>Limnología</t>
  </si>
  <si>
    <t>BI-425</t>
  </si>
  <si>
    <t>Bioquímica</t>
  </si>
  <si>
    <t>BI-524</t>
  </si>
  <si>
    <t>Manejo de Áreas Silvestres</t>
  </si>
  <si>
    <t>BI-430</t>
  </si>
  <si>
    <t>Oceanografía</t>
  </si>
  <si>
    <t>BI-500</t>
  </si>
  <si>
    <t>Seminario</t>
  </si>
  <si>
    <t>BI-025</t>
  </si>
  <si>
    <t>Seminario de Investigación</t>
  </si>
  <si>
    <t>U.V.</t>
  </si>
  <si>
    <t>BI-410</t>
  </si>
  <si>
    <t>Evolución Orgánica</t>
  </si>
  <si>
    <t>BI-617</t>
  </si>
  <si>
    <t>Administración de Proyectos Ambientales</t>
  </si>
  <si>
    <t>BI-633</t>
  </si>
  <si>
    <t>Historia Natural de Honduras</t>
  </si>
  <si>
    <t>BI-635</t>
  </si>
  <si>
    <t>Ecoturismo</t>
  </si>
  <si>
    <t>BI-614</t>
  </si>
  <si>
    <t>Genética de Poblaciones</t>
  </si>
  <si>
    <t>BI-639</t>
  </si>
  <si>
    <t>Buceo</t>
  </si>
  <si>
    <t>BI-212</t>
  </si>
  <si>
    <t>Botánica Farmacéutica</t>
  </si>
  <si>
    <t>BI-331</t>
  </si>
  <si>
    <t>Fisiología Vegetal</t>
  </si>
  <si>
    <t>BI-634</t>
  </si>
  <si>
    <t>Propagación de Plantas</t>
  </si>
  <si>
    <t>BI-641</t>
  </si>
  <si>
    <t>Botánica Económica</t>
  </si>
  <si>
    <t>BI-620</t>
  </si>
  <si>
    <t>Biología de la Semilla</t>
  </si>
  <si>
    <t>BI-621</t>
  </si>
  <si>
    <t>Ecología Vegetal</t>
  </si>
  <si>
    <t>BI-642</t>
  </si>
  <si>
    <t>Micología</t>
  </si>
  <si>
    <t>BI-616</t>
  </si>
  <si>
    <t>Manejo de Bosques</t>
  </si>
  <si>
    <t>BI-401</t>
  </si>
  <si>
    <t>Mastozoología</t>
  </si>
  <si>
    <t>BI-501</t>
  </si>
  <si>
    <t>Etología</t>
  </si>
  <si>
    <t>BI-505</t>
  </si>
  <si>
    <t>Herpetología</t>
  </si>
  <si>
    <t>BI-630</t>
  </si>
  <si>
    <t>Ornitología</t>
  </si>
  <si>
    <t>BI-631</t>
  </si>
  <si>
    <t>Ictiología</t>
  </si>
  <si>
    <t>BI-314</t>
  </si>
  <si>
    <t>Entomología General</t>
  </si>
  <si>
    <t>BI-611</t>
  </si>
  <si>
    <t>Manejo de Vida Silvestre</t>
  </si>
  <si>
    <t>BI-636</t>
  </si>
  <si>
    <t>Entomología Acuática</t>
  </si>
  <si>
    <t>BI-638</t>
  </si>
  <si>
    <t>Calidad de Agua</t>
  </si>
  <si>
    <t>BI-324</t>
  </si>
  <si>
    <t>Biología Marina</t>
  </si>
  <si>
    <t>BI-440</t>
  </si>
  <si>
    <t>Tecnología Pesquera</t>
  </si>
  <si>
    <t>BI-637</t>
  </si>
  <si>
    <t>Algas Marinas</t>
  </si>
  <si>
    <t>Manejo de Cuencas Hidrográficas</t>
  </si>
  <si>
    <t xml:space="preserve">  </t>
  </si>
  <si>
    <t>Carrera de ingreso a la UNAH</t>
  </si>
  <si>
    <t>Ciudad de Procedencia</t>
  </si>
  <si>
    <t>NOMBRE NOMBRE APELLIDO</t>
  </si>
  <si>
    <t>Índice académico</t>
  </si>
  <si>
    <t>Licenciatura en Biología</t>
  </si>
  <si>
    <t>PRIMERO 20XX</t>
  </si>
  <si>
    <t>Índice General</t>
  </si>
  <si>
    <t>Fecha de actualización</t>
  </si>
  <si>
    <t>Carrera de Ingreso a la UNAH</t>
  </si>
  <si>
    <t>Asignaturas reprobadas o que no pertenecen al plan de estudios de la Carrera de Biología</t>
  </si>
  <si>
    <t>Período y año que cursó Biología General I por primera vez</t>
  </si>
  <si>
    <t>Período y año que cursó Biología General I</t>
  </si>
  <si>
    <t>Clases que cursa actualmente</t>
  </si>
  <si>
    <t>Clases sugeridas para el</t>
  </si>
  <si>
    <t>II Período 2014</t>
  </si>
  <si>
    <t>III Período 2014</t>
  </si>
  <si>
    <t>I Período 2015</t>
  </si>
  <si>
    <t>II Período 2015</t>
  </si>
  <si>
    <t>III Período 2015</t>
  </si>
  <si>
    <t>I Período 2016</t>
  </si>
  <si>
    <t>II Período 2016</t>
  </si>
  <si>
    <t>III Período 2016</t>
  </si>
  <si>
    <t>I Período 2017</t>
  </si>
  <si>
    <t>II Período 2017</t>
  </si>
  <si>
    <t>III Período 2017</t>
  </si>
  <si>
    <t>I Período 2018</t>
  </si>
  <si>
    <t>II Período 2018</t>
  </si>
  <si>
    <t>III Período 2018</t>
  </si>
  <si>
    <t>I Período 2014</t>
  </si>
  <si>
    <t>Fecha de Asesoría</t>
  </si>
  <si>
    <t>Nombre y Firma Asesor</t>
  </si>
  <si>
    <t>Nombre y Firma Estudiante</t>
  </si>
  <si>
    <t>Período y año de ingreso a la UNAH</t>
  </si>
  <si>
    <t>Observaciones:</t>
  </si>
  <si>
    <t>Matriz de asesoría académica, Carrera de Biología</t>
  </si>
  <si>
    <t xml:space="preserve">BI-210  Zoología de Invertebrados </t>
  </si>
  <si>
    <t>Introducción a la Ing. Industrial</t>
  </si>
  <si>
    <t>La Ceiba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</si>
</sst>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dd/mm/yy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/>
    <xf numFmtId="0" fontId="0" fillId="0" borderId="0" xfId="0" applyFill="1" applyBorder="1"/>
    <xf numFmtId="0" fontId="3" fillId="0" borderId="0" xfId="0" applyFont="1" applyBorder="1" applyAlignment="1" applyProtection="1">
      <alignment horizontal="center" vertical="center"/>
    </xf>
    <xf numFmtId="0" fontId="0" fillId="0" borderId="8" xfId="0" applyBorder="1" applyProtection="1"/>
    <xf numFmtId="0" fontId="5" fillId="0" borderId="0" xfId="0" applyFont="1" applyAlignment="1"/>
    <xf numFmtId="0" fontId="9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 textRotation="90"/>
    </xf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/>
    </xf>
    <xf numFmtId="1" fontId="0" fillId="0" borderId="0" xfId="0" applyNumberFormat="1" applyBorder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3" fillId="0" borderId="6" xfId="0" applyFont="1" applyBorder="1"/>
    <xf numFmtId="0" fontId="13" fillId="0" borderId="9" xfId="0" applyFont="1" applyBorder="1"/>
    <xf numFmtId="0" fontId="13" fillId="0" borderId="0" xfId="0" applyFont="1" applyBorder="1"/>
    <xf numFmtId="0" fontId="13" fillId="0" borderId="0" xfId="0" applyFont="1" applyAlignment="1">
      <alignment horizontal="center" vertical="center" wrapText="1"/>
    </xf>
    <xf numFmtId="2" fontId="5" fillId="9" borderId="0" xfId="0" applyNumberFormat="1" applyFont="1" applyFill="1" applyAlignment="1" applyProtection="1">
      <alignment horizontal="center" vertical="center"/>
    </xf>
    <xf numFmtId="0" fontId="5" fillId="10" borderId="0" xfId="0" applyFont="1" applyFill="1" applyAlignment="1" applyProtection="1">
      <alignment vertical="center"/>
    </xf>
    <xf numFmtId="0" fontId="5" fillId="0" borderId="0" xfId="0" applyFont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3" fillId="0" borderId="0" xfId="0" applyFont="1" applyAlignment="1"/>
    <xf numFmtId="0" fontId="4" fillId="0" borderId="0" xfId="0" applyFont="1"/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left" vertical="top"/>
    </xf>
    <xf numFmtId="0" fontId="3" fillId="0" borderId="18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6" borderId="19" xfId="0" applyFont="1" applyFill="1" applyBorder="1" applyAlignment="1" applyProtection="1">
      <alignment horizontal="center" vertical="center"/>
      <protection locked="0"/>
    </xf>
    <xf numFmtId="0" fontId="3" fillId="6" borderId="20" xfId="0" applyFont="1" applyFill="1" applyBorder="1" applyAlignment="1" applyProtection="1">
      <alignment horizontal="center" vertical="center"/>
      <protection locked="0"/>
    </xf>
    <xf numFmtId="0" fontId="3" fillId="6" borderId="21" xfId="0" applyFont="1" applyFill="1" applyBorder="1" applyAlignment="1" applyProtection="1">
      <alignment horizontal="center" vertical="center"/>
      <protection locked="0"/>
    </xf>
    <xf numFmtId="0" fontId="3" fillId="4" borderId="19" xfId="0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3" fillId="11" borderId="19" xfId="0" applyFont="1" applyFill="1" applyBorder="1" applyAlignment="1" applyProtection="1">
      <alignment horizontal="center" vertical="center"/>
      <protection locked="0"/>
    </xf>
    <xf numFmtId="0" fontId="3" fillId="11" borderId="20" xfId="0" applyFont="1" applyFill="1" applyBorder="1" applyAlignment="1" applyProtection="1">
      <alignment horizontal="center" vertical="center"/>
      <protection locked="0"/>
    </xf>
    <xf numFmtId="0" fontId="3" fillId="11" borderId="21" xfId="0" applyFont="1" applyFill="1" applyBorder="1" applyAlignment="1" applyProtection="1">
      <alignment horizontal="center" vertical="center"/>
      <protection locked="0"/>
    </xf>
    <xf numFmtId="0" fontId="3" fillId="11" borderId="2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textRotation="90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textRotation="90"/>
    </xf>
    <xf numFmtId="0" fontId="5" fillId="8" borderId="8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5" fillId="9" borderId="0" xfId="0" applyNumberFormat="1" applyFont="1" applyFill="1" applyAlignment="1" applyProtection="1">
      <alignment horizontal="center" vertical="center"/>
      <protection locked="0"/>
    </xf>
    <xf numFmtId="0" fontId="5" fillId="9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 textRotation="90"/>
    </xf>
    <xf numFmtId="0" fontId="5" fillId="5" borderId="8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372"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</dxfs>
  <tableStyles count="0" defaultTableStyle="TableStyleMedium2" defaultPivotStyle="PivotStyleLight16"/>
  <colors>
    <mruColors>
      <color rgb="FFFFCC66"/>
      <color rgb="FF969696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13</xdr:row>
      <xdr:rowOff>190500</xdr:rowOff>
    </xdr:from>
    <xdr:to>
      <xdr:col>14</xdr:col>
      <xdr:colOff>1076311</xdr:colOff>
      <xdr:row>13</xdr:row>
      <xdr:rowOff>190500</xdr:rowOff>
    </xdr:to>
    <xdr:cxnSp macro="">
      <xdr:nvCxnSpPr>
        <xdr:cNvPr id="4" name="3 Conector recto"/>
        <xdr:cNvCxnSpPr/>
      </xdr:nvCxnSpPr>
      <xdr:spPr>
        <a:xfrm>
          <a:off x="66675" y="2597727"/>
          <a:ext cx="102835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</xdr:colOff>
      <xdr:row>8</xdr:row>
      <xdr:rowOff>161925</xdr:rowOff>
    </xdr:from>
    <xdr:to>
      <xdr:col>14</xdr:col>
      <xdr:colOff>1085850</xdr:colOff>
      <xdr:row>13</xdr:row>
      <xdr:rowOff>190500</xdr:rowOff>
    </xdr:to>
    <xdr:grpSp>
      <xdr:nvGrpSpPr>
        <xdr:cNvPr id="5" name="Grupo 4"/>
        <xdr:cNvGrpSpPr/>
      </xdr:nvGrpSpPr>
      <xdr:grpSpPr>
        <a:xfrm>
          <a:off x="504825" y="2771775"/>
          <a:ext cx="10277475" cy="1609725"/>
          <a:chOff x="66675" y="962025"/>
          <a:chExt cx="10277475" cy="1638300"/>
        </a:xfrm>
      </xdr:grpSpPr>
      <xdr:cxnSp macro="">
        <xdr:nvCxnSpPr>
          <xdr:cNvPr id="66" name="65 Conector recto"/>
          <xdr:cNvCxnSpPr/>
        </xdr:nvCxnSpPr>
        <xdr:spPr>
          <a:xfrm>
            <a:off x="66675" y="962025"/>
            <a:ext cx="10267936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7 Conector recto"/>
          <xdr:cNvCxnSpPr/>
        </xdr:nvCxnSpPr>
        <xdr:spPr>
          <a:xfrm>
            <a:off x="10344150" y="962025"/>
            <a:ext cx="0" cy="16383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3" name="72 Conector recto"/>
          <xdr:cNvCxnSpPr/>
        </xdr:nvCxnSpPr>
        <xdr:spPr>
          <a:xfrm>
            <a:off x="66675" y="962025"/>
            <a:ext cx="0" cy="16383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66675</xdr:colOff>
      <xdr:row>13</xdr:row>
      <xdr:rowOff>190500</xdr:rowOff>
    </xdr:from>
    <xdr:to>
      <xdr:col>14</xdr:col>
      <xdr:colOff>1085850</xdr:colOff>
      <xdr:row>17</xdr:row>
      <xdr:rowOff>190500</xdr:rowOff>
    </xdr:to>
    <xdr:grpSp>
      <xdr:nvGrpSpPr>
        <xdr:cNvPr id="75" name="74 Grupo"/>
        <xdr:cNvGrpSpPr/>
      </xdr:nvGrpSpPr>
      <xdr:grpSpPr>
        <a:xfrm>
          <a:off x="504825" y="4381500"/>
          <a:ext cx="10277475" cy="1638300"/>
          <a:chOff x="104775" y="381000"/>
          <a:chExt cx="10277475" cy="1638300"/>
        </a:xfrm>
      </xdr:grpSpPr>
      <xdr:cxnSp macro="">
        <xdr:nvCxnSpPr>
          <xdr:cNvPr id="76" name="75 Conector recto"/>
          <xdr:cNvCxnSpPr/>
        </xdr:nvCxnSpPr>
        <xdr:spPr>
          <a:xfrm>
            <a:off x="104775" y="2019300"/>
            <a:ext cx="102679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7" name="76 Conector recto"/>
          <xdr:cNvCxnSpPr/>
        </xdr:nvCxnSpPr>
        <xdr:spPr>
          <a:xfrm>
            <a:off x="104775" y="381000"/>
            <a:ext cx="102679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77 Conector recto"/>
          <xdr:cNvCxnSpPr/>
        </xdr:nvCxnSpPr>
        <xdr:spPr>
          <a:xfrm>
            <a:off x="10382250" y="381000"/>
            <a:ext cx="0" cy="16383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9" name="78 Conector recto"/>
          <xdr:cNvCxnSpPr/>
        </xdr:nvCxnSpPr>
        <xdr:spPr>
          <a:xfrm>
            <a:off x="104775" y="381000"/>
            <a:ext cx="0" cy="16383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66675</xdr:colOff>
      <xdr:row>17</xdr:row>
      <xdr:rowOff>190500</xdr:rowOff>
    </xdr:from>
    <xdr:to>
      <xdr:col>14</xdr:col>
      <xdr:colOff>1085850</xdr:colOff>
      <xdr:row>21</xdr:row>
      <xdr:rowOff>190500</xdr:rowOff>
    </xdr:to>
    <xdr:grpSp>
      <xdr:nvGrpSpPr>
        <xdr:cNvPr id="80" name="79 Grupo"/>
        <xdr:cNvGrpSpPr/>
      </xdr:nvGrpSpPr>
      <xdr:grpSpPr>
        <a:xfrm>
          <a:off x="504825" y="6019800"/>
          <a:ext cx="10277475" cy="1638300"/>
          <a:chOff x="104775" y="381000"/>
          <a:chExt cx="10277475" cy="1638300"/>
        </a:xfrm>
      </xdr:grpSpPr>
      <xdr:cxnSp macro="">
        <xdr:nvCxnSpPr>
          <xdr:cNvPr id="81" name="80 Conector recto"/>
          <xdr:cNvCxnSpPr/>
        </xdr:nvCxnSpPr>
        <xdr:spPr>
          <a:xfrm>
            <a:off x="104775" y="2019300"/>
            <a:ext cx="102679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2" name="81 Conector recto"/>
          <xdr:cNvCxnSpPr/>
        </xdr:nvCxnSpPr>
        <xdr:spPr>
          <a:xfrm>
            <a:off x="104775" y="381000"/>
            <a:ext cx="102679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3" name="82 Conector recto"/>
          <xdr:cNvCxnSpPr/>
        </xdr:nvCxnSpPr>
        <xdr:spPr>
          <a:xfrm>
            <a:off x="10382250" y="381000"/>
            <a:ext cx="0" cy="16383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4" name="83 Conector recto"/>
          <xdr:cNvCxnSpPr/>
        </xdr:nvCxnSpPr>
        <xdr:spPr>
          <a:xfrm>
            <a:off x="104775" y="381000"/>
            <a:ext cx="0" cy="16383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66675</xdr:colOff>
      <xdr:row>21</xdr:row>
      <xdr:rowOff>190500</xdr:rowOff>
    </xdr:from>
    <xdr:to>
      <xdr:col>14</xdr:col>
      <xdr:colOff>1085850</xdr:colOff>
      <xdr:row>25</xdr:row>
      <xdr:rowOff>190500</xdr:rowOff>
    </xdr:to>
    <xdr:grpSp>
      <xdr:nvGrpSpPr>
        <xdr:cNvPr id="85" name="84 Grupo"/>
        <xdr:cNvGrpSpPr/>
      </xdr:nvGrpSpPr>
      <xdr:grpSpPr>
        <a:xfrm>
          <a:off x="504825" y="7658100"/>
          <a:ext cx="10277475" cy="1638300"/>
          <a:chOff x="104775" y="381000"/>
          <a:chExt cx="10277475" cy="1638300"/>
        </a:xfrm>
      </xdr:grpSpPr>
      <xdr:cxnSp macro="">
        <xdr:nvCxnSpPr>
          <xdr:cNvPr id="86" name="85 Conector recto"/>
          <xdr:cNvCxnSpPr/>
        </xdr:nvCxnSpPr>
        <xdr:spPr>
          <a:xfrm>
            <a:off x="104775" y="2019300"/>
            <a:ext cx="102679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7" name="86 Conector recto"/>
          <xdr:cNvCxnSpPr/>
        </xdr:nvCxnSpPr>
        <xdr:spPr>
          <a:xfrm>
            <a:off x="104775" y="381000"/>
            <a:ext cx="102679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1" name="90 Conector recto"/>
          <xdr:cNvCxnSpPr/>
        </xdr:nvCxnSpPr>
        <xdr:spPr>
          <a:xfrm>
            <a:off x="10382250" y="381000"/>
            <a:ext cx="0" cy="16383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2" name="91 Conector recto"/>
          <xdr:cNvCxnSpPr/>
        </xdr:nvCxnSpPr>
        <xdr:spPr>
          <a:xfrm>
            <a:off x="104775" y="381000"/>
            <a:ext cx="0" cy="16383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66675</xdr:colOff>
      <xdr:row>25</xdr:row>
      <xdr:rowOff>190500</xdr:rowOff>
    </xdr:from>
    <xdr:to>
      <xdr:col>14</xdr:col>
      <xdr:colOff>1085850</xdr:colOff>
      <xdr:row>28</xdr:row>
      <xdr:rowOff>0</xdr:rowOff>
    </xdr:to>
    <xdr:grpSp>
      <xdr:nvGrpSpPr>
        <xdr:cNvPr id="93" name="92 Grupo"/>
        <xdr:cNvGrpSpPr/>
      </xdr:nvGrpSpPr>
      <xdr:grpSpPr>
        <a:xfrm>
          <a:off x="504825" y="9296400"/>
          <a:ext cx="10277475" cy="1038225"/>
          <a:chOff x="104775" y="381000"/>
          <a:chExt cx="10277475" cy="1638300"/>
        </a:xfrm>
      </xdr:grpSpPr>
      <xdr:cxnSp macro="">
        <xdr:nvCxnSpPr>
          <xdr:cNvPr id="95" name="94 Conector recto"/>
          <xdr:cNvCxnSpPr/>
        </xdr:nvCxnSpPr>
        <xdr:spPr>
          <a:xfrm>
            <a:off x="104775" y="2019300"/>
            <a:ext cx="102679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8" name="97 Conector recto"/>
          <xdr:cNvCxnSpPr/>
        </xdr:nvCxnSpPr>
        <xdr:spPr>
          <a:xfrm>
            <a:off x="104775" y="381000"/>
            <a:ext cx="102679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0" name="99 Conector recto"/>
          <xdr:cNvCxnSpPr/>
        </xdr:nvCxnSpPr>
        <xdr:spPr>
          <a:xfrm>
            <a:off x="10382250" y="381000"/>
            <a:ext cx="0" cy="16383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4" name="103 Conector recto"/>
          <xdr:cNvCxnSpPr/>
        </xdr:nvCxnSpPr>
        <xdr:spPr>
          <a:xfrm>
            <a:off x="104775" y="381000"/>
            <a:ext cx="0" cy="16383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571500</xdr:colOff>
      <xdr:row>13</xdr:row>
      <xdr:rowOff>9525</xdr:rowOff>
    </xdr:from>
    <xdr:to>
      <xdr:col>6</xdr:col>
      <xdr:colOff>571500</xdr:colOff>
      <xdr:row>14</xdr:row>
      <xdr:rowOff>0</xdr:rowOff>
    </xdr:to>
    <xdr:cxnSp macro="">
      <xdr:nvCxnSpPr>
        <xdr:cNvPr id="3" name="2 Conector recto de flecha"/>
        <xdr:cNvCxnSpPr/>
      </xdr:nvCxnSpPr>
      <xdr:spPr>
        <a:xfrm>
          <a:off x="2352675" y="1238250"/>
          <a:ext cx="0" cy="40005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571500</xdr:colOff>
      <xdr:row>15</xdr:row>
      <xdr:rowOff>9525</xdr:rowOff>
    </xdr:from>
    <xdr:to>
      <xdr:col>6</xdr:col>
      <xdr:colOff>571500</xdr:colOff>
      <xdr:row>16</xdr:row>
      <xdr:rowOff>0</xdr:rowOff>
    </xdr:to>
    <xdr:cxnSp macro="">
      <xdr:nvCxnSpPr>
        <xdr:cNvPr id="11" name="10 Conector recto de flecha"/>
        <xdr:cNvCxnSpPr/>
      </xdr:nvCxnSpPr>
      <xdr:spPr>
        <a:xfrm>
          <a:off x="2352675" y="2057400"/>
          <a:ext cx="0" cy="40005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571500</xdr:colOff>
      <xdr:row>11</xdr:row>
      <xdr:rowOff>9525</xdr:rowOff>
    </xdr:from>
    <xdr:to>
      <xdr:col>6</xdr:col>
      <xdr:colOff>571500</xdr:colOff>
      <xdr:row>12</xdr:row>
      <xdr:rowOff>0</xdr:rowOff>
    </xdr:to>
    <xdr:cxnSp macro="">
      <xdr:nvCxnSpPr>
        <xdr:cNvPr id="12" name="11 Conector recto de flecha"/>
        <xdr:cNvCxnSpPr/>
      </xdr:nvCxnSpPr>
      <xdr:spPr>
        <a:xfrm>
          <a:off x="2352675" y="419100"/>
          <a:ext cx="0" cy="40005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571500</xdr:colOff>
      <xdr:row>17</xdr:row>
      <xdr:rowOff>9525</xdr:rowOff>
    </xdr:from>
    <xdr:to>
      <xdr:col>6</xdr:col>
      <xdr:colOff>571500</xdr:colOff>
      <xdr:row>18</xdr:row>
      <xdr:rowOff>0</xdr:rowOff>
    </xdr:to>
    <xdr:cxnSp macro="">
      <xdr:nvCxnSpPr>
        <xdr:cNvPr id="13" name="12 Conector recto de flecha"/>
        <xdr:cNvCxnSpPr/>
      </xdr:nvCxnSpPr>
      <xdr:spPr>
        <a:xfrm>
          <a:off x="2352675" y="2876550"/>
          <a:ext cx="0" cy="40005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571500</xdr:colOff>
      <xdr:row>19</xdr:row>
      <xdr:rowOff>9525</xdr:rowOff>
    </xdr:from>
    <xdr:to>
      <xdr:col>6</xdr:col>
      <xdr:colOff>571500</xdr:colOff>
      <xdr:row>20</xdr:row>
      <xdr:rowOff>0</xdr:rowOff>
    </xdr:to>
    <xdr:cxnSp macro="">
      <xdr:nvCxnSpPr>
        <xdr:cNvPr id="14" name="13 Conector recto de flecha"/>
        <xdr:cNvCxnSpPr/>
      </xdr:nvCxnSpPr>
      <xdr:spPr>
        <a:xfrm>
          <a:off x="2352675" y="3695700"/>
          <a:ext cx="0" cy="40005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571500</xdr:colOff>
      <xdr:row>21</xdr:row>
      <xdr:rowOff>9525</xdr:rowOff>
    </xdr:from>
    <xdr:to>
      <xdr:col>6</xdr:col>
      <xdr:colOff>571500</xdr:colOff>
      <xdr:row>22</xdr:row>
      <xdr:rowOff>0</xdr:rowOff>
    </xdr:to>
    <xdr:cxnSp macro="">
      <xdr:nvCxnSpPr>
        <xdr:cNvPr id="15" name="14 Conector recto de flecha"/>
        <xdr:cNvCxnSpPr/>
      </xdr:nvCxnSpPr>
      <xdr:spPr>
        <a:xfrm>
          <a:off x="3848100" y="4705350"/>
          <a:ext cx="0" cy="40005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571500</xdr:colOff>
      <xdr:row>23</xdr:row>
      <xdr:rowOff>9525</xdr:rowOff>
    </xdr:from>
    <xdr:to>
      <xdr:col>6</xdr:col>
      <xdr:colOff>571500</xdr:colOff>
      <xdr:row>24</xdr:row>
      <xdr:rowOff>0</xdr:rowOff>
    </xdr:to>
    <xdr:cxnSp macro="">
      <xdr:nvCxnSpPr>
        <xdr:cNvPr id="16" name="15 Conector recto de flecha"/>
        <xdr:cNvCxnSpPr/>
      </xdr:nvCxnSpPr>
      <xdr:spPr>
        <a:xfrm>
          <a:off x="2352675" y="5334000"/>
          <a:ext cx="0" cy="40005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571500</xdr:colOff>
      <xdr:row>25</xdr:row>
      <xdr:rowOff>9525</xdr:rowOff>
    </xdr:from>
    <xdr:to>
      <xdr:col>4</xdr:col>
      <xdr:colOff>571500</xdr:colOff>
      <xdr:row>26</xdr:row>
      <xdr:rowOff>0</xdr:rowOff>
    </xdr:to>
    <xdr:cxnSp macro="">
      <xdr:nvCxnSpPr>
        <xdr:cNvPr id="18" name="17 Conector recto de flecha"/>
        <xdr:cNvCxnSpPr/>
      </xdr:nvCxnSpPr>
      <xdr:spPr>
        <a:xfrm>
          <a:off x="3848100" y="6153150"/>
          <a:ext cx="0" cy="40005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590550</xdr:colOff>
      <xdr:row>11</xdr:row>
      <xdr:rowOff>9525</xdr:rowOff>
    </xdr:from>
    <xdr:to>
      <xdr:col>8</xdr:col>
      <xdr:colOff>590550</xdr:colOff>
      <xdr:row>12</xdr:row>
      <xdr:rowOff>0</xdr:rowOff>
    </xdr:to>
    <xdr:cxnSp macro="">
      <xdr:nvCxnSpPr>
        <xdr:cNvPr id="19" name="18 Conector recto de flecha"/>
        <xdr:cNvCxnSpPr/>
      </xdr:nvCxnSpPr>
      <xdr:spPr>
        <a:xfrm>
          <a:off x="3867150" y="419100"/>
          <a:ext cx="0" cy="40005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600075</xdr:colOff>
      <xdr:row>15</xdr:row>
      <xdr:rowOff>9525</xdr:rowOff>
    </xdr:from>
    <xdr:to>
      <xdr:col>8</xdr:col>
      <xdr:colOff>600075</xdr:colOff>
      <xdr:row>16</xdr:row>
      <xdr:rowOff>0</xdr:rowOff>
    </xdr:to>
    <xdr:cxnSp macro="">
      <xdr:nvCxnSpPr>
        <xdr:cNvPr id="20" name="19 Conector recto de flecha"/>
        <xdr:cNvCxnSpPr/>
      </xdr:nvCxnSpPr>
      <xdr:spPr>
        <a:xfrm>
          <a:off x="3876675" y="2247900"/>
          <a:ext cx="0" cy="40005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17</xdr:row>
      <xdr:rowOff>9525</xdr:rowOff>
    </xdr:from>
    <xdr:to>
      <xdr:col>8</xdr:col>
      <xdr:colOff>609600</xdr:colOff>
      <xdr:row>18</xdr:row>
      <xdr:rowOff>0</xdr:rowOff>
    </xdr:to>
    <xdr:cxnSp macro="">
      <xdr:nvCxnSpPr>
        <xdr:cNvPr id="22" name="21 Conector recto de flecha"/>
        <xdr:cNvCxnSpPr/>
      </xdr:nvCxnSpPr>
      <xdr:spPr>
        <a:xfrm>
          <a:off x="3886200" y="3067050"/>
          <a:ext cx="0" cy="40005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141957</xdr:colOff>
      <xdr:row>18</xdr:row>
      <xdr:rowOff>133350</xdr:rowOff>
    </xdr:from>
    <xdr:to>
      <xdr:col>8</xdr:col>
      <xdr:colOff>10443</xdr:colOff>
      <xdr:row>18</xdr:row>
      <xdr:rowOff>133350</xdr:rowOff>
    </xdr:to>
    <xdr:cxnSp macro="">
      <xdr:nvCxnSpPr>
        <xdr:cNvPr id="23" name="22 Conector recto de flecha"/>
        <xdr:cNvCxnSpPr/>
      </xdr:nvCxnSpPr>
      <xdr:spPr>
        <a:xfrm rot="16200000">
          <a:off x="4705350" y="3523332"/>
          <a:ext cx="0" cy="154236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142875</xdr:colOff>
      <xdr:row>12</xdr:row>
      <xdr:rowOff>219078</xdr:rowOff>
    </xdr:from>
    <xdr:to>
      <xdr:col>7</xdr:col>
      <xdr:colOff>142875</xdr:colOff>
      <xdr:row>18</xdr:row>
      <xdr:rowOff>133350</xdr:rowOff>
    </xdr:to>
    <xdr:cxnSp macro="">
      <xdr:nvCxnSpPr>
        <xdr:cNvPr id="25" name="24 Conector recto"/>
        <xdr:cNvCxnSpPr/>
      </xdr:nvCxnSpPr>
      <xdr:spPr>
        <a:xfrm flipV="1">
          <a:off x="4629150" y="1228728"/>
          <a:ext cx="0" cy="2371722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142875</xdr:colOff>
      <xdr:row>12</xdr:row>
      <xdr:rowOff>219075</xdr:rowOff>
    </xdr:from>
    <xdr:to>
      <xdr:col>8</xdr:col>
      <xdr:colOff>0</xdr:colOff>
      <xdr:row>12</xdr:row>
      <xdr:rowOff>219075</xdr:rowOff>
    </xdr:to>
    <xdr:cxnSp macro="">
      <xdr:nvCxnSpPr>
        <xdr:cNvPr id="29" name="28 Conector recto"/>
        <xdr:cNvCxnSpPr/>
      </xdr:nvCxnSpPr>
      <xdr:spPr>
        <a:xfrm>
          <a:off x="4635500" y="2219325"/>
          <a:ext cx="142875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581025</xdr:colOff>
      <xdr:row>12</xdr:row>
      <xdr:rowOff>407458</xdr:rowOff>
    </xdr:from>
    <xdr:to>
      <xdr:col>2</xdr:col>
      <xdr:colOff>581025</xdr:colOff>
      <xdr:row>14</xdr:row>
      <xdr:rowOff>5291</xdr:rowOff>
    </xdr:to>
    <xdr:cxnSp macro="">
      <xdr:nvCxnSpPr>
        <xdr:cNvPr id="35" name="34 Conector recto de flecha"/>
        <xdr:cNvCxnSpPr/>
      </xdr:nvCxnSpPr>
      <xdr:spPr>
        <a:xfrm>
          <a:off x="866775" y="2407708"/>
          <a:ext cx="0" cy="41275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581025</xdr:colOff>
      <xdr:row>19</xdr:row>
      <xdr:rowOff>127000</xdr:rowOff>
    </xdr:from>
    <xdr:to>
      <xdr:col>10</xdr:col>
      <xdr:colOff>581025</xdr:colOff>
      <xdr:row>20</xdr:row>
      <xdr:rowOff>0</xdr:rowOff>
    </xdr:to>
    <xdr:cxnSp macro="">
      <xdr:nvCxnSpPr>
        <xdr:cNvPr id="37" name="36 Conector recto de flecha"/>
        <xdr:cNvCxnSpPr/>
      </xdr:nvCxnSpPr>
      <xdr:spPr>
        <a:xfrm>
          <a:off x="6856942" y="4979458"/>
          <a:ext cx="0" cy="280459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581025</xdr:colOff>
      <xdr:row>21</xdr:row>
      <xdr:rowOff>9525</xdr:rowOff>
    </xdr:from>
    <xdr:to>
      <xdr:col>10</xdr:col>
      <xdr:colOff>581025</xdr:colOff>
      <xdr:row>22</xdr:row>
      <xdr:rowOff>0</xdr:rowOff>
    </xdr:to>
    <xdr:cxnSp macro="">
      <xdr:nvCxnSpPr>
        <xdr:cNvPr id="38" name="37 Conector recto de flecha"/>
        <xdr:cNvCxnSpPr/>
      </xdr:nvCxnSpPr>
      <xdr:spPr>
        <a:xfrm>
          <a:off x="5353050" y="4705350"/>
          <a:ext cx="0" cy="40005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942975</xdr:colOff>
      <xdr:row>19</xdr:row>
      <xdr:rowOff>123825</xdr:rowOff>
    </xdr:from>
    <xdr:to>
      <xdr:col>8</xdr:col>
      <xdr:colOff>409575</xdr:colOff>
      <xdr:row>19</xdr:row>
      <xdr:rowOff>123825</xdr:rowOff>
    </xdr:to>
    <xdr:cxnSp macro="">
      <xdr:nvCxnSpPr>
        <xdr:cNvPr id="54" name="53 Conector recto"/>
        <xdr:cNvCxnSpPr/>
      </xdr:nvCxnSpPr>
      <xdr:spPr>
        <a:xfrm>
          <a:off x="4219575" y="4000500"/>
          <a:ext cx="962025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933450</xdr:colOff>
      <xdr:row>19</xdr:row>
      <xdr:rowOff>0</xdr:rowOff>
    </xdr:from>
    <xdr:to>
      <xdr:col>6</xdr:col>
      <xdr:colOff>933450</xdr:colOff>
      <xdr:row>19</xdr:row>
      <xdr:rowOff>123825</xdr:rowOff>
    </xdr:to>
    <xdr:cxnSp macro="">
      <xdr:nvCxnSpPr>
        <xdr:cNvPr id="56" name="55 Conector recto"/>
        <xdr:cNvCxnSpPr/>
      </xdr:nvCxnSpPr>
      <xdr:spPr>
        <a:xfrm flipV="1">
          <a:off x="4210050" y="3876675"/>
          <a:ext cx="0" cy="123825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18</xdr:row>
      <xdr:rowOff>200025</xdr:rowOff>
    </xdr:from>
    <xdr:to>
      <xdr:col>10</xdr:col>
      <xdr:colOff>918</xdr:colOff>
      <xdr:row>18</xdr:row>
      <xdr:rowOff>200025</xdr:rowOff>
    </xdr:to>
    <xdr:cxnSp macro="">
      <xdr:nvCxnSpPr>
        <xdr:cNvPr id="88" name="87 Conector recto de flecha"/>
        <xdr:cNvCxnSpPr/>
      </xdr:nvCxnSpPr>
      <xdr:spPr>
        <a:xfrm>
          <a:off x="6076950" y="3667125"/>
          <a:ext cx="191418" cy="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16</xdr:row>
      <xdr:rowOff>266702</xdr:rowOff>
    </xdr:from>
    <xdr:to>
      <xdr:col>9</xdr:col>
      <xdr:colOff>95250</xdr:colOff>
      <xdr:row>19</xdr:row>
      <xdr:rowOff>121709</xdr:rowOff>
    </xdr:to>
    <xdr:cxnSp macro="">
      <xdr:nvCxnSpPr>
        <xdr:cNvPr id="89" name="88 Conector recto"/>
        <xdr:cNvCxnSpPr/>
      </xdr:nvCxnSpPr>
      <xdr:spPr>
        <a:xfrm flipV="1">
          <a:off x="6536531" y="6148390"/>
          <a:ext cx="0" cy="1069444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266700</xdr:rowOff>
    </xdr:from>
    <xdr:to>
      <xdr:col>9</xdr:col>
      <xdr:colOff>85725</xdr:colOff>
      <xdr:row>16</xdr:row>
      <xdr:rowOff>266700</xdr:rowOff>
    </xdr:to>
    <xdr:cxnSp macro="">
      <xdr:nvCxnSpPr>
        <xdr:cNvPr id="90" name="89 Conector recto"/>
        <xdr:cNvCxnSpPr/>
      </xdr:nvCxnSpPr>
      <xdr:spPr>
        <a:xfrm>
          <a:off x="5981700" y="2914650"/>
          <a:ext cx="85725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576722</xdr:colOff>
      <xdr:row>13</xdr:row>
      <xdr:rowOff>133350</xdr:rowOff>
    </xdr:from>
    <xdr:to>
      <xdr:col>10</xdr:col>
      <xdr:colOff>576722</xdr:colOff>
      <xdr:row>13</xdr:row>
      <xdr:rowOff>405272</xdr:rowOff>
    </xdr:to>
    <xdr:cxnSp macro="">
      <xdr:nvCxnSpPr>
        <xdr:cNvPr id="94" name="93 Conector recto de flecha"/>
        <xdr:cNvCxnSpPr/>
      </xdr:nvCxnSpPr>
      <xdr:spPr>
        <a:xfrm>
          <a:off x="6844172" y="1552575"/>
          <a:ext cx="0" cy="271922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171450</xdr:colOff>
      <xdr:row>13</xdr:row>
      <xdr:rowOff>123825</xdr:rowOff>
    </xdr:from>
    <xdr:to>
      <xdr:col>10</xdr:col>
      <xdr:colOff>581025</xdr:colOff>
      <xdr:row>13</xdr:row>
      <xdr:rowOff>123825</xdr:rowOff>
    </xdr:to>
    <xdr:cxnSp macro="">
      <xdr:nvCxnSpPr>
        <xdr:cNvPr id="96" name="95 Conector recto"/>
        <xdr:cNvCxnSpPr/>
      </xdr:nvCxnSpPr>
      <xdr:spPr>
        <a:xfrm>
          <a:off x="4657725" y="1543050"/>
          <a:ext cx="2190750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933450</xdr:colOff>
      <xdr:row>13</xdr:row>
      <xdr:rowOff>0</xdr:rowOff>
    </xdr:from>
    <xdr:to>
      <xdr:col>6</xdr:col>
      <xdr:colOff>933450</xdr:colOff>
      <xdr:row>13</xdr:row>
      <xdr:rowOff>123825</xdr:rowOff>
    </xdr:to>
    <xdr:cxnSp macro="">
      <xdr:nvCxnSpPr>
        <xdr:cNvPr id="97" name="96 Conector recto"/>
        <xdr:cNvCxnSpPr/>
      </xdr:nvCxnSpPr>
      <xdr:spPr>
        <a:xfrm flipV="1">
          <a:off x="2714625" y="1419225"/>
          <a:ext cx="0" cy="123825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600075</xdr:colOff>
      <xdr:row>13</xdr:row>
      <xdr:rowOff>9526</xdr:rowOff>
    </xdr:from>
    <xdr:to>
      <xdr:col>8</xdr:col>
      <xdr:colOff>600075</xdr:colOff>
      <xdr:row>13</xdr:row>
      <xdr:rowOff>114300</xdr:rowOff>
    </xdr:to>
    <xdr:cxnSp macro="">
      <xdr:nvCxnSpPr>
        <xdr:cNvPr id="99" name="98 Conector recto"/>
        <xdr:cNvCxnSpPr/>
      </xdr:nvCxnSpPr>
      <xdr:spPr>
        <a:xfrm flipV="1">
          <a:off x="3876675" y="1428751"/>
          <a:ext cx="0" cy="104774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132432</xdr:colOff>
      <xdr:row>24</xdr:row>
      <xdr:rowOff>228600</xdr:rowOff>
    </xdr:from>
    <xdr:to>
      <xdr:col>2</xdr:col>
      <xdr:colOff>918</xdr:colOff>
      <xdr:row>24</xdr:row>
      <xdr:rowOff>228600</xdr:rowOff>
    </xdr:to>
    <xdr:cxnSp macro="">
      <xdr:nvCxnSpPr>
        <xdr:cNvPr id="101" name="100 Conector recto de flecha"/>
        <xdr:cNvCxnSpPr/>
      </xdr:nvCxnSpPr>
      <xdr:spPr>
        <a:xfrm rot="16200000">
          <a:off x="209550" y="6076032"/>
          <a:ext cx="0" cy="154236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138642</xdr:colOff>
      <xdr:row>14</xdr:row>
      <xdr:rowOff>195791</xdr:rowOff>
    </xdr:from>
    <xdr:to>
      <xdr:col>1</xdr:col>
      <xdr:colOff>138642</xdr:colOff>
      <xdr:row>24</xdr:row>
      <xdr:rowOff>228600</xdr:rowOff>
    </xdr:to>
    <xdr:cxnSp macro="">
      <xdr:nvCxnSpPr>
        <xdr:cNvPr id="102" name="101 Conector recto"/>
        <xdr:cNvCxnSpPr/>
      </xdr:nvCxnSpPr>
      <xdr:spPr>
        <a:xfrm flipV="1">
          <a:off x="138642" y="3010958"/>
          <a:ext cx="0" cy="4107392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137583</xdr:colOff>
      <xdr:row>14</xdr:row>
      <xdr:rowOff>189443</xdr:rowOff>
    </xdr:from>
    <xdr:to>
      <xdr:col>1</xdr:col>
      <xdr:colOff>281517</xdr:colOff>
      <xdr:row>14</xdr:row>
      <xdr:rowOff>189443</xdr:rowOff>
    </xdr:to>
    <xdr:cxnSp macro="">
      <xdr:nvCxnSpPr>
        <xdr:cNvPr id="103" name="102 Conector recto"/>
        <xdr:cNvCxnSpPr/>
      </xdr:nvCxnSpPr>
      <xdr:spPr>
        <a:xfrm>
          <a:off x="137583" y="3004610"/>
          <a:ext cx="143934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885825</xdr:colOff>
      <xdr:row>21</xdr:row>
      <xdr:rowOff>142875</xdr:rowOff>
    </xdr:from>
    <xdr:to>
      <xdr:col>6</xdr:col>
      <xdr:colOff>209550</xdr:colOff>
      <xdr:row>21</xdr:row>
      <xdr:rowOff>142875</xdr:rowOff>
    </xdr:to>
    <xdr:cxnSp macro="">
      <xdr:nvCxnSpPr>
        <xdr:cNvPr id="140" name="139 Conector recto"/>
        <xdr:cNvCxnSpPr/>
      </xdr:nvCxnSpPr>
      <xdr:spPr>
        <a:xfrm>
          <a:off x="2667000" y="4838700"/>
          <a:ext cx="819150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209550</xdr:colOff>
      <xdr:row>21</xdr:row>
      <xdr:rowOff>9525</xdr:rowOff>
    </xdr:from>
    <xdr:to>
      <xdr:col>6</xdr:col>
      <xdr:colOff>209550</xdr:colOff>
      <xdr:row>21</xdr:row>
      <xdr:rowOff>133350</xdr:rowOff>
    </xdr:to>
    <xdr:cxnSp macro="">
      <xdr:nvCxnSpPr>
        <xdr:cNvPr id="141" name="140 Conector recto"/>
        <xdr:cNvCxnSpPr/>
      </xdr:nvCxnSpPr>
      <xdr:spPr>
        <a:xfrm flipV="1">
          <a:off x="3486150" y="4705350"/>
          <a:ext cx="0" cy="123825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876300</xdr:colOff>
      <xdr:row>21</xdr:row>
      <xdr:rowOff>142875</xdr:rowOff>
    </xdr:from>
    <xdr:to>
      <xdr:col>4</xdr:col>
      <xdr:colOff>876300</xdr:colOff>
      <xdr:row>22</xdr:row>
      <xdr:rowOff>9525</xdr:rowOff>
    </xdr:to>
    <xdr:cxnSp macro="">
      <xdr:nvCxnSpPr>
        <xdr:cNvPr id="144" name="143 Conector recto de flecha"/>
        <xdr:cNvCxnSpPr/>
      </xdr:nvCxnSpPr>
      <xdr:spPr>
        <a:xfrm>
          <a:off x="2657475" y="4838700"/>
          <a:ext cx="0" cy="276225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619125</xdr:colOff>
      <xdr:row>21</xdr:row>
      <xdr:rowOff>9525</xdr:rowOff>
    </xdr:from>
    <xdr:to>
      <xdr:col>4</xdr:col>
      <xdr:colOff>619125</xdr:colOff>
      <xdr:row>22</xdr:row>
      <xdr:rowOff>0</xdr:rowOff>
    </xdr:to>
    <xdr:cxnSp macro="">
      <xdr:nvCxnSpPr>
        <xdr:cNvPr id="147" name="146 Conector recto de flecha"/>
        <xdr:cNvCxnSpPr/>
      </xdr:nvCxnSpPr>
      <xdr:spPr>
        <a:xfrm>
          <a:off x="2400300" y="4705350"/>
          <a:ext cx="0" cy="40005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352425</xdr:colOff>
      <xdr:row>21</xdr:row>
      <xdr:rowOff>142875</xdr:rowOff>
    </xdr:from>
    <xdr:to>
      <xdr:col>4</xdr:col>
      <xdr:colOff>352425</xdr:colOff>
      <xdr:row>22</xdr:row>
      <xdr:rowOff>9525</xdr:rowOff>
    </xdr:to>
    <xdr:cxnSp macro="">
      <xdr:nvCxnSpPr>
        <xdr:cNvPr id="148" name="147 Conector recto de flecha"/>
        <xdr:cNvCxnSpPr/>
      </xdr:nvCxnSpPr>
      <xdr:spPr>
        <a:xfrm>
          <a:off x="2133600" y="4838700"/>
          <a:ext cx="0" cy="276225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21</xdr:row>
      <xdr:rowOff>142875</xdr:rowOff>
    </xdr:from>
    <xdr:to>
      <xdr:col>4</xdr:col>
      <xdr:colOff>352425</xdr:colOff>
      <xdr:row>21</xdr:row>
      <xdr:rowOff>142875</xdr:rowOff>
    </xdr:to>
    <xdr:cxnSp macro="">
      <xdr:nvCxnSpPr>
        <xdr:cNvPr id="149" name="148 Conector recto"/>
        <xdr:cNvCxnSpPr/>
      </xdr:nvCxnSpPr>
      <xdr:spPr>
        <a:xfrm>
          <a:off x="1609725" y="4838700"/>
          <a:ext cx="523875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14</xdr:row>
      <xdr:rowOff>185208</xdr:rowOff>
    </xdr:from>
    <xdr:to>
      <xdr:col>3</xdr:col>
      <xdr:colOff>114300</xdr:colOff>
      <xdr:row>21</xdr:row>
      <xdr:rowOff>142903</xdr:rowOff>
    </xdr:to>
    <xdr:cxnSp macro="">
      <xdr:nvCxnSpPr>
        <xdr:cNvPr id="151" name="150 Conector recto"/>
        <xdr:cNvCxnSpPr/>
      </xdr:nvCxnSpPr>
      <xdr:spPr>
        <a:xfrm flipV="1">
          <a:off x="1611842" y="3000375"/>
          <a:ext cx="0" cy="2809903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14</xdr:row>
      <xdr:rowOff>197912</xdr:rowOff>
    </xdr:from>
    <xdr:to>
      <xdr:col>3</xdr:col>
      <xdr:colOff>114300</xdr:colOff>
      <xdr:row>14</xdr:row>
      <xdr:rowOff>197912</xdr:rowOff>
    </xdr:to>
    <xdr:cxnSp macro="">
      <xdr:nvCxnSpPr>
        <xdr:cNvPr id="153" name="152 Conector recto"/>
        <xdr:cNvCxnSpPr/>
      </xdr:nvCxnSpPr>
      <xdr:spPr>
        <a:xfrm>
          <a:off x="1507067" y="3013079"/>
          <a:ext cx="104775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571500</xdr:colOff>
      <xdr:row>23</xdr:row>
      <xdr:rowOff>9525</xdr:rowOff>
    </xdr:from>
    <xdr:to>
      <xdr:col>4</xdr:col>
      <xdr:colOff>571500</xdr:colOff>
      <xdr:row>24</xdr:row>
      <xdr:rowOff>0</xdr:rowOff>
    </xdr:to>
    <xdr:cxnSp macro="">
      <xdr:nvCxnSpPr>
        <xdr:cNvPr id="156" name="155 Conector recto de flecha"/>
        <xdr:cNvCxnSpPr/>
      </xdr:nvCxnSpPr>
      <xdr:spPr>
        <a:xfrm>
          <a:off x="2352675" y="5524500"/>
          <a:ext cx="0" cy="40005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609600</xdr:colOff>
      <xdr:row>23</xdr:row>
      <xdr:rowOff>133350</xdr:rowOff>
    </xdr:from>
    <xdr:to>
      <xdr:col>6</xdr:col>
      <xdr:colOff>209550</xdr:colOff>
      <xdr:row>23</xdr:row>
      <xdr:rowOff>133350</xdr:rowOff>
    </xdr:to>
    <xdr:cxnSp macro="">
      <xdr:nvCxnSpPr>
        <xdr:cNvPr id="157" name="156 Conector recto"/>
        <xdr:cNvCxnSpPr/>
      </xdr:nvCxnSpPr>
      <xdr:spPr>
        <a:xfrm>
          <a:off x="2390775" y="5648325"/>
          <a:ext cx="1095375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209550</xdr:colOff>
      <xdr:row>23</xdr:row>
      <xdr:rowOff>0</xdr:rowOff>
    </xdr:from>
    <xdr:to>
      <xdr:col>6</xdr:col>
      <xdr:colOff>209550</xdr:colOff>
      <xdr:row>23</xdr:row>
      <xdr:rowOff>123825</xdr:rowOff>
    </xdr:to>
    <xdr:cxnSp macro="">
      <xdr:nvCxnSpPr>
        <xdr:cNvPr id="158" name="157 Conector recto"/>
        <xdr:cNvCxnSpPr/>
      </xdr:nvCxnSpPr>
      <xdr:spPr>
        <a:xfrm flipV="1">
          <a:off x="3486150" y="5514975"/>
          <a:ext cx="0" cy="123825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581025</xdr:colOff>
      <xdr:row>23</xdr:row>
      <xdr:rowOff>133350</xdr:rowOff>
    </xdr:from>
    <xdr:to>
      <xdr:col>4</xdr:col>
      <xdr:colOff>523875</xdr:colOff>
      <xdr:row>23</xdr:row>
      <xdr:rowOff>133350</xdr:rowOff>
    </xdr:to>
    <xdr:cxnSp macro="">
      <xdr:nvCxnSpPr>
        <xdr:cNvPr id="162" name="161 Conector recto"/>
        <xdr:cNvCxnSpPr/>
      </xdr:nvCxnSpPr>
      <xdr:spPr>
        <a:xfrm>
          <a:off x="866775" y="5648325"/>
          <a:ext cx="1438275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205406</xdr:rowOff>
    </xdr:from>
    <xdr:to>
      <xdr:col>3</xdr:col>
      <xdr:colOff>114300</xdr:colOff>
      <xdr:row>16</xdr:row>
      <xdr:rowOff>205406</xdr:rowOff>
    </xdr:to>
    <xdr:cxnSp macro="">
      <xdr:nvCxnSpPr>
        <xdr:cNvPr id="170" name="169 Conector recto"/>
        <xdr:cNvCxnSpPr/>
      </xdr:nvCxnSpPr>
      <xdr:spPr>
        <a:xfrm>
          <a:off x="1504536" y="3849754"/>
          <a:ext cx="104775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581025</xdr:colOff>
      <xdr:row>25</xdr:row>
      <xdr:rowOff>9525</xdr:rowOff>
    </xdr:from>
    <xdr:to>
      <xdr:col>2</xdr:col>
      <xdr:colOff>581025</xdr:colOff>
      <xdr:row>26</xdr:row>
      <xdr:rowOff>0</xdr:rowOff>
    </xdr:to>
    <xdr:cxnSp macro="">
      <xdr:nvCxnSpPr>
        <xdr:cNvPr id="173" name="172 Conector recto de flecha"/>
        <xdr:cNvCxnSpPr/>
      </xdr:nvCxnSpPr>
      <xdr:spPr>
        <a:xfrm>
          <a:off x="866775" y="6343650"/>
          <a:ext cx="0" cy="40005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581025</xdr:colOff>
      <xdr:row>23</xdr:row>
      <xdr:rowOff>142875</xdr:rowOff>
    </xdr:from>
    <xdr:to>
      <xdr:col>2</xdr:col>
      <xdr:colOff>581025</xdr:colOff>
      <xdr:row>24</xdr:row>
      <xdr:rowOff>0</xdr:rowOff>
    </xdr:to>
    <xdr:cxnSp macro="">
      <xdr:nvCxnSpPr>
        <xdr:cNvPr id="174" name="173 Conector recto de flecha"/>
        <xdr:cNvCxnSpPr/>
      </xdr:nvCxnSpPr>
      <xdr:spPr>
        <a:xfrm>
          <a:off x="866775" y="5657850"/>
          <a:ext cx="0" cy="26670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94639</xdr:colOff>
      <xdr:row>19</xdr:row>
      <xdr:rowOff>123825</xdr:rowOff>
    </xdr:from>
    <xdr:to>
      <xdr:col>10</xdr:col>
      <xdr:colOff>587375</xdr:colOff>
      <xdr:row>19</xdr:row>
      <xdr:rowOff>123825</xdr:rowOff>
    </xdr:to>
    <xdr:cxnSp macro="">
      <xdr:nvCxnSpPr>
        <xdr:cNvPr id="180" name="179 Conector recto"/>
        <xdr:cNvCxnSpPr/>
      </xdr:nvCxnSpPr>
      <xdr:spPr>
        <a:xfrm>
          <a:off x="6063639" y="5013325"/>
          <a:ext cx="778486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409575</xdr:colOff>
      <xdr:row>19</xdr:row>
      <xdr:rowOff>123825</xdr:rowOff>
    </xdr:from>
    <xdr:to>
      <xdr:col>8</xdr:col>
      <xdr:colOff>409575</xdr:colOff>
      <xdr:row>20</xdr:row>
      <xdr:rowOff>0</xdr:rowOff>
    </xdr:to>
    <xdr:cxnSp macro="">
      <xdr:nvCxnSpPr>
        <xdr:cNvPr id="185" name="184 Conector recto de flecha"/>
        <xdr:cNvCxnSpPr/>
      </xdr:nvCxnSpPr>
      <xdr:spPr>
        <a:xfrm>
          <a:off x="5181600" y="4000500"/>
          <a:ext cx="0" cy="28575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933450</xdr:colOff>
      <xdr:row>13</xdr:row>
      <xdr:rowOff>123825</xdr:rowOff>
    </xdr:from>
    <xdr:to>
      <xdr:col>7</xdr:col>
      <xdr:colOff>114300</xdr:colOff>
      <xdr:row>13</xdr:row>
      <xdr:rowOff>123825</xdr:rowOff>
    </xdr:to>
    <xdr:cxnSp macro="">
      <xdr:nvCxnSpPr>
        <xdr:cNvPr id="187" name="186 Conector recto"/>
        <xdr:cNvCxnSpPr/>
      </xdr:nvCxnSpPr>
      <xdr:spPr>
        <a:xfrm>
          <a:off x="4210050" y="1543050"/>
          <a:ext cx="390525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180975</xdr:colOff>
      <xdr:row>13</xdr:row>
      <xdr:rowOff>266700</xdr:rowOff>
    </xdr:from>
    <xdr:to>
      <xdr:col>8</xdr:col>
      <xdr:colOff>609600</xdr:colOff>
      <xdr:row>13</xdr:row>
      <xdr:rowOff>266700</xdr:rowOff>
    </xdr:to>
    <xdr:cxnSp macro="">
      <xdr:nvCxnSpPr>
        <xdr:cNvPr id="190" name="189 Conector recto"/>
        <xdr:cNvCxnSpPr/>
      </xdr:nvCxnSpPr>
      <xdr:spPr>
        <a:xfrm>
          <a:off x="4667250" y="1685925"/>
          <a:ext cx="714375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571500</xdr:colOff>
      <xdr:row>13</xdr:row>
      <xdr:rowOff>266700</xdr:rowOff>
    </xdr:from>
    <xdr:to>
      <xdr:col>7</xdr:col>
      <xdr:colOff>114300</xdr:colOff>
      <xdr:row>13</xdr:row>
      <xdr:rowOff>266700</xdr:rowOff>
    </xdr:to>
    <xdr:cxnSp macro="">
      <xdr:nvCxnSpPr>
        <xdr:cNvPr id="191" name="190 Conector recto"/>
        <xdr:cNvCxnSpPr/>
      </xdr:nvCxnSpPr>
      <xdr:spPr>
        <a:xfrm>
          <a:off x="3848100" y="1685925"/>
          <a:ext cx="752475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266700</xdr:rowOff>
    </xdr:from>
    <xdr:to>
      <xdr:col>8</xdr:col>
      <xdr:colOff>609600</xdr:colOff>
      <xdr:row>14</xdr:row>
      <xdr:rowOff>0</xdr:rowOff>
    </xdr:to>
    <xdr:cxnSp macro="">
      <xdr:nvCxnSpPr>
        <xdr:cNvPr id="197" name="196 Conector recto de flecha"/>
        <xdr:cNvCxnSpPr/>
      </xdr:nvCxnSpPr>
      <xdr:spPr>
        <a:xfrm>
          <a:off x="5381625" y="1685925"/>
          <a:ext cx="0" cy="142875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209550</xdr:colOff>
      <xdr:row>16</xdr:row>
      <xdr:rowOff>161926</xdr:rowOff>
    </xdr:from>
    <xdr:to>
      <xdr:col>9</xdr:col>
      <xdr:colOff>209550</xdr:colOff>
      <xdr:row>17</xdr:row>
      <xdr:rowOff>228600</xdr:rowOff>
    </xdr:to>
    <xdr:cxnSp macro="">
      <xdr:nvCxnSpPr>
        <xdr:cNvPr id="210" name="209 Conector recto"/>
        <xdr:cNvCxnSpPr/>
      </xdr:nvCxnSpPr>
      <xdr:spPr>
        <a:xfrm flipV="1">
          <a:off x="6191250" y="2809876"/>
          <a:ext cx="0" cy="476249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161925</xdr:rowOff>
    </xdr:from>
    <xdr:to>
      <xdr:col>9</xdr:col>
      <xdr:colOff>209550</xdr:colOff>
      <xdr:row>16</xdr:row>
      <xdr:rowOff>161925</xdr:rowOff>
    </xdr:to>
    <xdr:cxnSp macro="">
      <xdr:nvCxnSpPr>
        <xdr:cNvPr id="214" name="213 Conector recto"/>
        <xdr:cNvCxnSpPr/>
      </xdr:nvCxnSpPr>
      <xdr:spPr>
        <a:xfrm>
          <a:off x="5981700" y="2809875"/>
          <a:ext cx="209550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209550</xdr:colOff>
      <xdr:row>17</xdr:row>
      <xdr:rowOff>228600</xdr:rowOff>
    </xdr:from>
    <xdr:to>
      <xdr:col>12</xdr:col>
      <xdr:colOff>619125</xdr:colOff>
      <xdr:row>17</xdr:row>
      <xdr:rowOff>228600</xdr:rowOff>
    </xdr:to>
    <xdr:cxnSp macro="">
      <xdr:nvCxnSpPr>
        <xdr:cNvPr id="217" name="216 Conector recto"/>
        <xdr:cNvCxnSpPr/>
      </xdr:nvCxnSpPr>
      <xdr:spPr>
        <a:xfrm>
          <a:off x="6191250" y="3286125"/>
          <a:ext cx="2190750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614822</xdr:colOff>
      <xdr:row>17</xdr:row>
      <xdr:rowOff>228600</xdr:rowOff>
    </xdr:from>
    <xdr:to>
      <xdr:col>12</xdr:col>
      <xdr:colOff>614822</xdr:colOff>
      <xdr:row>17</xdr:row>
      <xdr:rowOff>405272</xdr:rowOff>
    </xdr:to>
    <xdr:cxnSp macro="">
      <xdr:nvCxnSpPr>
        <xdr:cNvPr id="218" name="217 Conector recto de flecha"/>
        <xdr:cNvCxnSpPr/>
      </xdr:nvCxnSpPr>
      <xdr:spPr>
        <a:xfrm>
          <a:off x="8377697" y="3286125"/>
          <a:ext cx="0" cy="176672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20</xdr:row>
      <xdr:rowOff>180975</xdr:rowOff>
    </xdr:from>
    <xdr:to>
      <xdr:col>7</xdr:col>
      <xdr:colOff>191418</xdr:colOff>
      <xdr:row>20</xdr:row>
      <xdr:rowOff>180975</xdr:rowOff>
    </xdr:to>
    <xdr:cxnSp macro="">
      <xdr:nvCxnSpPr>
        <xdr:cNvPr id="223" name="222 Conector recto de flecha"/>
        <xdr:cNvCxnSpPr/>
      </xdr:nvCxnSpPr>
      <xdr:spPr>
        <a:xfrm rot="10800000">
          <a:off x="4486275" y="4467225"/>
          <a:ext cx="191418" cy="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19</xdr:row>
      <xdr:rowOff>161925</xdr:rowOff>
    </xdr:from>
    <xdr:to>
      <xdr:col>7</xdr:col>
      <xdr:colOff>190500</xdr:colOff>
      <xdr:row>20</xdr:row>
      <xdr:rowOff>180976</xdr:rowOff>
    </xdr:to>
    <xdr:cxnSp macro="">
      <xdr:nvCxnSpPr>
        <xdr:cNvPr id="224" name="223 Conector recto"/>
        <xdr:cNvCxnSpPr/>
      </xdr:nvCxnSpPr>
      <xdr:spPr>
        <a:xfrm flipV="1">
          <a:off x="4676775" y="4038600"/>
          <a:ext cx="0" cy="428626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200025</xdr:colOff>
      <xdr:row>18</xdr:row>
      <xdr:rowOff>285750</xdr:rowOff>
    </xdr:from>
    <xdr:to>
      <xdr:col>8</xdr:col>
      <xdr:colOff>0</xdr:colOff>
      <xdr:row>18</xdr:row>
      <xdr:rowOff>285750</xdr:rowOff>
    </xdr:to>
    <xdr:cxnSp macro="">
      <xdr:nvCxnSpPr>
        <xdr:cNvPr id="225" name="224 Conector recto"/>
        <xdr:cNvCxnSpPr/>
      </xdr:nvCxnSpPr>
      <xdr:spPr>
        <a:xfrm>
          <a:off x="4686300" y="3752850"/>
          <a:ext cx="85725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18</xdr:row>
      <xdr:rowOff>285750</xdr:rowOff>
    </xdr:from>
    <xdr:to>
      <xdr:col>7</xdr:col>
      <xdr:colOff>190500</xdr:colOff>
      <xdr:row>19</xdr:row>
      <xdr:rowOff>85725</xdr:rowOff>
    </xdr:to>
    <xdr:cxnSp macro="">
      <xdr:nvCxnSpPr>
        <xdr:cNvPr id="230" name="229 Conector recto"/>
        <xdr:cNvCxnSpPr/>
      </xdr:nvCxnSpPr>
      <xdr:spPr>
        <a:xfrm flipV="1">
          <a:off x="4676775" y="3752850"/>
          <a:ext cx="0" cy="20955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600075</xdr:colOff>
      <xdr:row>17</xdr:row>
      <xdr:rowOff>8279</xdr:rowOff>
    </xdr:from>
    <xdr:to>
      <xdr:col>2</xdr:col>
      <xdr:colOff>600075</xdr:colOff>
      <xdr:row>17</xdr:row>
      <xdr:rowOff>408329</xdr:rowOff>
    </xdr:to>
    <xdr:cxnSp macro="">
      <xdr:nvCxnSpPr>
        <xdr:cNvPr id="105" name="146 Conector recto de flecha"/>
        <xdr:cNvCxnSpPr/>
      </xdr:nvCxnSpPr>
      <xdr:spPr>
        <a:xfrm>
          <a:off x="885825" y="4062616"/>
          <a:ext cx="0" cy="40005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222250</xdr:colOff>
      <xdr:row>15</xdr:row>
      <xdr:rowOff>126728</xdr:rowOff>
    </xdr:from>
    <xdr:to>
      <xdr:col>2</xdr:col>
      <xdr:colOff>600073</xdr:colOff>
      <xdr:row>15</xdr:row>
      <xdr:rowOff>126728</xdr:rowOff>
    </xdr:to>
    <xdr:cxnSp macro="">
      <xdr:nvCxnSpPr>
        <xdr:cNvPr id="106" name="53 Conector recto"/>
        <xdr:cNvCxnSpPr/>
      </xdr:nvCxnSpPr>
      <xdr:spPr>
        <a:xfrm>
          <a:off x="222250" y="3361087"/>
          <a:ext cx="663573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600073</xdr:colOff>
      <xdr:row>15</xdr:row>
      <xdr:rowOff>122573</xdr:rowOff>
    </xdr:from>
    <xdr:to>
      <xdr:col>2</xdr:col>
      <xdr:colOff>600073</xdr:colOff>
      <xdr:row>15</xdr:row>
      <xdr:rowOff>408323</xdr:rowOff>
    </xdr:to>
    <xdr:cxnSp macro="">
      <xdr:nvCxnSpPr>
        <xdr:cNvPr id="107" name="184 Conector recto de flecha"/>
        <xdr:cNvCxnSpPr/>
      </xdr:nvCxnSpPr>
      <xdr:spPr>
        <a:xfrm>
          <a:off x="885823" y="3356932"/>
          <a:ext cx="0" cy="28575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223311</xdr:colOff>
      <xdr:row>14</xdr:row>
      <xdr:rowOff>216958</xdr:rowOff>
    </xdr:from>
    <xdr:to>
      <xdr:col>1</xdr:col>
      <xdr:colOff>223311</xdr:colOff>
      <xdr:row>15</xdr:row>
      <xdr:rowOff>128380</xdr:rowOff>
    </xdr:to>
    <xdr:cxnSp macro="">
      <xdr:nvCxnSpPr>
        <xdr:cNvPr id="108" name="223 Conector recto"/>
        <xdr:cNvCxnSpPr/>
      </xdr:nvCxnSpPr>
      <xdr:spPr>
        <a:xfrm flipV="1">
          <a:off x="223311" y="3041328"/>
          <a:ext cx="0" cy="321411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222250</xdr:colOff>
      <xdr:row>12</xdr:row>
      <xdr:rowOff>202140</xdr:rowOff>
    </xdr:from>
    <xdr:to>
      <xdr:col>1</xdr:col>
      <xdr:colOff>276225</xdr:colOff>
      <xdr:row>12</xdr:row>
      <xdr:rowOff>202140</xdr:rowOff>
    </xdr:to>
    <xdr:cxnSp macro="">
      <xdr:nvCxnSpPr>
        <xdr:cNvPr id="109" name="224 Conector recto"/>
        <xdr:cNvCxnSpPr/>
      </xdr:nvCxnSpPr>
      <xdr:spPr>
        <a:xfrm>
          <a:off x="222250" y="2202390"/>
          <a:ext cx="53975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223311</xdr:colOff>
      <xdr:row>12</xdr:row>
      <xdr:rowOff>201084</xdr:rowOff>
    </xdr:from>
    <xdr:to>
      <xdr:col>1</xdr:col>
      <xdr:colOff>223311</xdr:colOff>
      <xdr:row>14</xdr:row>
      <xdr:rowOff>158750</xdr:rowOff>
    </xdr:to>
    <xdr:cxnSp macro="">
      <xdr:nvCxnSpPr>
        <xdr:cNvPr id="110" name="229 Conector recto"/>
        <xdr:cNvCxnSpPr/>
      </xdr:nvCxnSpPr>
      <xdr:spPr>
        <a:xfrm flipV="1">
          <a:off x="223311" y="2201334"/>
          <a:ext cx="0" cy="772583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7327</xdr:colOff>
      <xdr:row>14</xdr:row>
      <xdr:rowOff>222739</xdr:rowOff>
    </xdr:from>
    <xdr:to>
      <xdr:col>7</xdr:col>
      <xdr:colOff>143607</xdr:colOff>
      <xdr:row>14</xdr:row>
      <xdr:rowOff>222739</xdr:rowOff>
    </xdr:to>
    <xdr:cxnSp macro="">
      <xdr:nvCxnSpPr>
        <xdr:cNvPr id="111" name="190 Conector recto"/>
        <xdr:cNvCxnSpPr/>
      </xdr:nvCxnSpPr>
      <xdr:spPr>
        <a:xfrm>
          <a:off x="4491404" y="3050931"/>
          <a:ext cx="136280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619125</xdr:colOff>
      <xdr:row>19</xdr:row>
      <xdr:rowOff>9525</xdr:rowOff>
    </xdr:from>
    <xdr:to>
      <xdr:col>12</xdr:col>
      <xdr:colOff>619125</xdr:colOff>
      <xdr:row>20</xdr:row>
      <xdr:rowOff>0</xdr:rowOff>
    </xdr:to>
    <xdr:cxnSp macro="">
      <xdr:nvCxnSpPr>
        <xdr:cNvPr id="114" name="13 Conector recto de flecha"/>
        <xdr:cNvCxnSpPr/>
      </xdr:nvCxnSpPr>
      <xdr:spPr>
        <a:xfrm>
          <a:off x="8376047" y="4891088"/>
          <a:ext cx="0" cy="40124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5292</xdr:colOff>
      <xdr:row>26</xdr:row>
      <xdr:rowOff>218016</xdr:rowOff>
    </xdr:from>
    <xdr:to>
      <xdr:col>7</xdr:col>
      <xdr:colOff>141957</xdr:colOff>
      <xdr:row>26</xdr:row>
      <xdr:rowOff>218016</xdr:rowOff>
    </xdr:to>
    <xdr:cxnSp macro="">
      <xdr:nvCxnSpPr>
        <xdr:cNvPr id="118" name="22 Conector recto de flecha"/>
        <xdr:cNvCxnSpPr/>
      </xdr:nvCxnSpPr>
      <xdr:spPr>
        <a:xfrm flipH="1">
          <a:off x="4497917" y="7922683"/>
          <a:ext cx="136665" cy="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142875</xdr:colOff>
      <xdr:row>22</xdr:row>
      <xdr:rowOff>232834</xdr:rowOff>
    </xdr:from>
    <xdr:to>
      <xdr:col>7</xdr:col>
      <xdr:colOff>142875</xdr:colOff>
      <xdr:row>26</xdr:row>
      <xdr:rowOff>218016</xdr:rowOff>
    </xdr:to>
    <xdr:cxnSp macro="">
      <xdr:nvCxnSpPr>
        <xdr:cNvPr id="119" name="24 Conector recto"/>
        <xdr:cNvCxnSpPr/>
      </xdr:nvCxnSpPr>
      <xdr:spPr>
        <a:xfrm flipV="1">
          <a:off x="4635500" y="6307667"/>
          <a:ext cx="0" cy="1615016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5291</xdr:colOff>
      <xdr:row>22</xdr:row>
      <xdr:rowOff>234950</xdr:rowOff>
    </xdr:from>
    <xdr:to>
      <xdr:col>7</xdr:col>
      <xdr:colOff>148166</xdr:colOff>
      <xdr:row>22</xdr:row>
      <xdr:rowOff>234950</xdr:rowOff>
    </xdr:to>
    <xdr:cxnSp macro="">
      <xdr:nvCxnSpPr>
        <xdr:cNvPr id="120" name="28 Conector recto"/>
        <xdr:cNvCxnSpPr/>
      </xdr:nvCxnSpPr>
      <xdr:spPr>
        <a:xfrm>
          <a:off x="4497916" y="6309783"/>
          <a:ext cx="142875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0</xdr:row>
      <xdr:rowOff>9525</xdr:rowOff>
    </xdr:from>
    <xdr:to>
      <xdr:col>14</xdr:col>
      <xdr:colOff>1190625</xdr:colOff>
      <xdr:row>0</xdr:row>
      <xdr:rowOff>704850</xdr:rowOff>
    </xdr:to>
    <xdr:sp macro="" textlink="">
      <xdr:nvSpPr>
        <xdr:cNvPr id="2" name="Rectángulo 1"/>
        <xdr:cNvSpPr/>
      </xdr:nvSpPr>
      <xdr:spPr>
        <a:xfrm>
          <a:off x="9525" y="9525"/>
          <a:ext cx="10439400" cy="6953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HN" sz="1800" b="1"/>
            <a:t>Universidad Nacional Autónoma de Honduras</a:t>
          </a:r>
        </a:p>
        <a:p>
          <a:pPr algn="ctr"/>
          <a:r>
            <a:rPr lang="es-HN" sz="1800" b="1"/>
            <a:t>Centro de Innovación en Tecnologías de Información</a:t>
          </a:r>
          <a:r>
            <a:rPr lang="es-HN" sz="1800" b="1" baseline="0"/>
            <a:t> y Comunicación</a:t>
          </a:r>
          <a:endParaRPr lang="es-HN" sz="1800" b="1"/>
        </a:p>
      </xdr:txBody>
    </xdr:sp>
    <xdr:clientData/>
  </xdr:twoCellAnchor>
  <xdr:twoCellAnchor editAs="oneCell">
    <xdr:from>
      <xdr:col>2</xdr:col>
      <xdr:colOff>374903</xdr:colOff>
      <xdr:row>0</xdr:row>
      <xdr:rowOff>47625</xdr:rowOff>
    </xdr:from>
    <xdr:to>
      <xdr:col>2</xdr:col>
      <xdr:colOff>1015217</xdr:colOff>
      <xdr:row>2</xdr:row>
      <xdr:rowOff>295275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803" y="47625"/>
          <a:ext cx="640314" cy="1009650"/>
        </a:xfrm>
        <a:prstGeom prst="rect">
          <a:avLst/>
        </a:prstGeom>
      </xdr:spPr>
    </xdr:pic>
    <xdr:clientData/>
  </xdr:twoCellAnchor>
  <xdr:twoCellAnchor editAs="oneCell">
    <xdr:from>
      <xdr:col>12</xdr:col>
      <xdr:colOff>1085851</xdr:colOff>
      <xdr:row>0</xdr:row>
      <xdr:rowOff>137720</xdr:rowOff>
    </xdr:from>
    <xdr:to>
      <xdr:col>14</xdr:col>
      <xdr:colOff>828676</xdr:colOff>
      <xdr:row>2</xdr:row>
      <xdr:rowOff>257067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6" y="137720"/>
          <a:ext cx="1238250" cy="881347"/>
        </a:xfrm>
        <a:prstGeom prst="rect">
          <a:avLst/>
        </a:prstGeom>
      </xdr:spPr>
    </xdr:pic>
    <xdr:clientData/>
  </xdr:twoCellAnchor>
  <xdr:twoCellAnchor>
    <xdr:from>
      <xdr:col>13</xdr:col>
      <xdr:colOff>9525</xdr:colOff>
      <xdr:row>21</xdr:row>
      <xdr:rowOff>200022</xdr:rowOff>
    </xdr:from>
    <xdr:to>
      <xdr:col>14</xdr:col>
      <xdr:colOff>4764</xdr:colOff>
      <xdr:row>27</xdr:row>
      <xdr:rowOff>400050</xdr:rowOff>
    </xdr:to>
    <xdr:sp macro="" textlink="">
      <xdr:nvSpPr>
        <xdr:cNvPr id="10" name="Rectángulo 9"/>
        <xdr:cNvSpPr/>
      </xdr:nvSpPr>
      <xdr:spPr>
        <a:xfrm rot="16200000">
          <a:off x="8231981" y="8855866"/>
          <a:ext cx="2657478" cy="280989"/>
        </a:xfrm>
        <a:prstGeom prst="rect">
          <a:avLst/>
        </a:prstGeom>
        <a:solidFill>
          <a:schemeClr val="accent1">
            <a:alpha val="7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HN" sz="2000"/>
            <a:t>É N F A S I 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609600</xdr:colOff>
      <xdr:row>11</xdr:row>
      <xdr:rowOff>266700</xdr:rowOff>
    </xdr:from>
    <xdr:to>
      <xdr:col>27</xdr:col>
      <xdr:colOff>609600</xdr:colOff>
      <xdr:row>12</xdr:row>
      <xdr:rowOff>0</xdr:rowOff>
    </xdr:to>
    <xdr:cxnSp macro="">
      <xdr:nvCxnSpPr>
        <xdr:cNvPr id="322" name="321 Conector recto de flecha"/>
        <xdr:cNvCxnSpPr/>
      </xdr:nvCxnSpPr>
      <xdr:spPr>
        <a:xfrm>
          <a:off x="5381625" y="2066925"/>
          <a:ext cx="0" cy="142875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445943</xdr:colOff>
      <xdr:row>0</xdr:row>
      <xdr:rowOff>0</xdr:rowOff>
    </xdr:from>
    <xdr:to>
      <xdr:col>34</xdr:col>
      <xdr:colOff>401782</xdr:colOff>
      <xdr:row>0</xdr:row>
      <xdr:rowOff>790575</xdr:rowOff>
    </xdr:to>
    <xdr:sp macro="" textlink="">
      <xdr:nvSpPr>
        <xdr:cNvPr id="3" name="Rectángulo 2"/>
        <xdr:cNvSpPr/>
      </xdr:nvSpPr>
      <xdr:spPr>
        <a:xfrm>
          <a:off x="4360718" y="0"/>
          <a:ext cx="9490364" cy="7905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HN" sz="2000" b="1"/>
            <a:t>Universidad Nacional Autónoma de Honduras</a:t>
          </a:r>
        </a:p>
        <a:p>
          <a:pPr algn="ctr"/>
          <a:r>
            <a:rPr lang="es-HN" sz="2000" b="1"/>
            <a:t>Centro de Innovación en Tecnologías de Información</a:t>
          </a:r>
          <a:r>
            <a:rPr lang="es-HN" sz="2000" b="1" baseline="0"/>
            <a:t> y Comunicación</a:t>
          </a:r>
          <a:endParaRPr lang="es-HN" sz="2000" b="1"/>
        </a:p>
      </xdr:txBody>
    </xdr:sp>
    <xdr:clientData/>
  </xdr:twoCellAnchor>
  <xdr:twoCellAnchor editAs="oneCell">
    <xdr:from>
      <xdr:col>10</xdr:col>
      <xdr:colOff>2009</xdr:colOff>
      <xdr:row>0</xdr:row>
      <xdr:rowOff>48225</xdr:rowOff>
    </xdr:from>
    <xdr:to>
      <xdr:col>10</xdr:col>
      <xdr:colOff>613688</xdr:colOff>
      <xdr:row>0</xdr:row>
      <xdr:rowOff>1012723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6784" y="48225"/>
          <a:ext cx="611679" cy="964498"/>
        </a:xfrm>
        <a:prstGeom prst="rect">
          <a:avLst/>
        </a:prstGeom>
      </xdr:spPr>
    </xdr:pic>
    <xdr:clientData/>
  </xdr:twoCellAnchor>
  <xdr:twoCellAnchor editAs="oneCell">
    <xdr:from>
      <xdr:col>34</xdr:col>
      <xdr:colOff>37235</xdr:colOff>
      <xdr:row>0</xdr:row>
      <xdr:rowOff>139681</xdr:rowOff>
    </xdr:from>
    <xdr:to>
      <xdr:col>36</xdr:col>
      <xdr:colOff>96117</xdr:colOff>
      <xdr:row>0</xdr:row>
      <xdr:rowOff>940906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6535" y="139681"/>
          <a:ext cx="1125682" cy="801225"/>
        </a:xfrm>
        <a:prstGeom prst="rect">
          <a:avLst/>
        </a:prstGeom>
      </xdr:spPr>
    </xdr:pic>
    <xdr:clientData/>
  </xdr:twoCellAnchor>
  <xdr:twoCellAnchor>
    <xdr:from>
      <xdr:col>0</xdr:col>
      <xdr:colOff>609600</xdr:colOff>
      <xdr:row>34</xdr:row>
      <xdr:rowOff>266700</xdr:rowOff>
    </xdr:from>
    <xdr:to>
      <xdr:col>0</xdr:col>
      <xdr:colOff>609600</xdr:colOff>
      <xdr:row>35</xdr:row>
      <xdr:rowOff>0</xdr:rowOff>
    </xdr:to>
    <xdr:cxnSp macro="">
      <xdr:nvCxnSpPr>
        <xdr:cNvPr id="9" name="321 Conector recto de flecha"/>
        <xdr:cNvCxnSpPr/>
      </xdr:nvCxnSpPr>
      <xdr:spPr>
        <a:xfrm>
          <a:off x="12601575" y="3467100"/>
          <a:ext cx="0" cy="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609600</xdr:colOff>
      <xdr:row>34</xdr:row>
      <xdr:rowOff>266700</xdr:rowOff>
    </xdr:from>
    <xdr:to>
      <xdr:col>9</xdr:col>
      <xdr:colOff>609600</xdr:colOff>
      <xdr:row>35</xdr:row>
      <xdr:rowOff>0</xdr:rowOff>
    </xdr:to>
    <xdr:cxnSp macro="">
      <xdr:nvCxnSpPr>
        <xdr:cNvPr id="10" name="321 Conector recto de flecha"/>
        <xdr:cNvCxnSpPr/>
      </xdr:nvCxnSpPr>
      <xdr:spPr>
        <a:xfrm>
          <a:off x="285750" y="10182225"/>
          <a:ext cx="0" cy="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609600</xdr:colOff>
      <xdr:row>34</xdr:row>
      <xdr:rowOff>266700</xdr:rowOff>
    </xdr:from>
    <xdr:to>
      <xdr:col>18</xdr:col>
      <xdr:colOff>609600</xdr:colOff>
      <xdr:row>35</xdr:row>
      <xdr:rowOff>0</xdr:rowOff>
    </xdr:to>
    <xdr:cxnSp macro="">
      <xdr:nvCxnSpPr>
        <xdr:cNvPr id="11" name="321 Conector recto de flecha"/>
        <xdr:cNvCxnSpPr/>
      </xdr:nvCxnSpPr>
      <xdr:spPr>
        <a:xfrm>
          <a:off x="285750" y="10182225"/>
          <a:ext cx="0" cy="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609600</xdr:colOff>
      <xdr:row>34</xdr:row>
      <xdr:rowOff>266700</xdr:rowOff>
    </xdr:from>
    <xdr:to>
      <xdr:col>27</xdr:col>
      <xdr:colOff>609600</xdr:colOff>
      <xdr:row>35</xdr:row>
      <xdr:rowOff>0</xdr:rowOff>
    </xdr:to>
    <xdr:cxnSp macro="">
      <xdr:nvCxnSpPr>
        <xdr:cNvPr id="12" name="321 Conector recto de flecha"/>
        <xdr:cNvCxnSpPr/>
      </xdr:nvCxnSpPr>
      <xdr:spPr>
        <a:xfrm>
          <a:off x="285750" y="10182225"/>
          <a:ext cx="0" cy="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609600</xdr:colOff>
      <xdr:row>34</xdr:row>
      <xdr:rowOff>266700</xdr:rowOff>
    </xdr:from>
    <xdr:to>
      <xdr:col>36</xdr:col>
      <xdr:colOff>609600</xdr:colOff>
      <xdr:row>35</xdr:row>
      <xdr:rowOff>0</xdr:rowOff>
    </xdr:to>
    <xdr:cxnSp macro="">
      <xdr:nvCxnSpPr>
        <xdr:cNvPr id="13" name="321 Conector recto de flecha"/>
        <xdr:cNvCxnSpPr/>
      </xdr:nvCxnSpPr>
      <xdr:spPr>
        <a:xfrm>
          <a:off x="285750" y="10182225"/>
          <a:ext cx="0" cy="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10026</xdr:colOff>
      <xdr:row>5</xdr:row>
      <xdr:rowOff>210553</xdr:rowOff>
    </xdr:from>
    <xdr:to>
      <xdr:col>8</xdr:col>
      <xdr:colOff>6350</xdr:colOff>
      <xdr:row>5</xdr:row>
      <xdr:rowOff>215900</xdr:rowOff>
    </xdr:to>
    <xdr:cxnSp macro="">
      <xdr:nvCxnSpPr>
        <xdr:cNvPr id="4" name="11 Conector recto de flecha"/>
        <xdr:cNvCxnSpPr/>
      </xdr:nvCxnSpPr>
      <xdr:spPr>
        <a:xfrm>
          <a:off x="3378868" y="1448803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10026</xdr:colOff>
      <xdr:row>7</xdr:row>
      <xdr:rowOff>203226</xdr:rowOff>
    </xdr:from>
    <xdr:to>
      <xdr:col>8</xdr:col>
      <xdr:colOff>6350</xdr:colOff>
      <xdr:row>7</xdr:row>
      <xdr:rowOff>208573</xdr:rowOff>
    </xdr:to>
    <xdr:cxnSp macro="">
      <xdr:nvCxnSpPr>
        <xdr:cNvPr id="8" name="11 Conector recto de flecha"/>
        <xdr:cNvCxnSpPr/>
      </xdr:nvCxnSpPr>
      <xdr:spPr>
        <a:xfrm>
          <a:off x="3380411" y="2034957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10026</xdr:colOff>
      <xdr:row>9</xdr:row>
      <xdr:rowOff>203227</xdr:rowOff>
    </xdr:from>
    <xdr:to>
      <xdr:col>8</xdr:col>
      <xdr:colOff>6350</xdr:colOff>
      <xdr:row>9</xdr:row>
      <xdr:rowOff>208574</xdr:rowOff>
    </xdr:to>
    <xdr:cxnSp macro="">
      <xdr:nvCxnSpPr>
        <xdr:cNvPr id="10" name="11 Conector recto de flecha"/>
        <xdr:cNvCxnSpPr/>
      </xdr:nvCxnSpPr>
      <xdr:spPr>
        <a:xfrm>
          <a:off x="3380411" y="2635765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10026</xdr:colOff>
      <xdr:row>11</xdr:row>
      <xdr:rowOff>210554</xdr:rowOff>
    </xdr:from>
    <xdr:to>
      <xdr:col>8</xdr:col>
      <xdr:colOff>6350</xdr:colOff>
      <xdr:row>11</xdr:row>
      <xdr:rowOff>215901</xdr:rowOff>
    </xdr:to>
    <xdr:cxnSp macro="">
      <xdr:nvCxnSpPr>
        <xdr:cNvPr id="11" name="11 Conector recto de flecha"/>
        <xdr:cNvCxnSpPr/>
      </xdr:nvCxnSpPr>
      <xdr:spPr>
        <a:xfrm>
          <a:off x="3380411" y="3243900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10026</xdr:colOff>
      <xdr:row>13</xdr:row>
      <xdr:rowOff>203226</xdr:rowOff>
    </xdr:from>
    <xdr:to>
      <xdr:col>8</xdr:col>
      <xdr:colOff>6350</xdr:colOff>
      <xdr:row>13</xdr:row>
      <xdr:rowOff>208573</xdr:rowOff>
    </xdr:to>
    <xdr:cxnSp macro="">
      <xdr:nvCxnSpPr>
        <xdr:cNvPr id="12" name="11 Conector recto de flecha"/>
        <xdr:cNvCxnSpPr/>
      </xdr:nvCxnSpPr>
      <xdr:spPr>
        <a:xfrm>
          <a:off x="3380411" y="3837380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10026</xdr:colOff>
      <xdr:row>15</xdr:row>
      <xdr:rowOff>217880</xdr:rowOff>
    </xdr:from>
    <xdr:to>
      <xdr:col>8</xdr:col>
      <xdr:colOff>6350</xdr:colOff>
      <xdr:row>15</xdr:row>
      <xdr:rowOff>223227</xdr:rowOff>
    </xdr:to>
    <xdr:cxnSp macro="">
      <xdr:nvCxnSpPr>
        <xdr:cNvPr id="13" name="11 Conector recto de flecha"/>
        <xdr:cNvCxnSpPr/>
      </xdr:nvCxnSpPr>
      <xdr:spPr>
        <a:xfrm>
          <a:off x="3380411" y="4452842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2699</xdr:colOff>
      <xdr:row>5</xdr:row>
      <xdr:rowOff>210553</xdr:rowOff>
    </xdr:from>
    <xdr:to>
      <xdr:col>22</xdr:col>
      <xdr:colOff>189523</xdr:colOff>
      <xdr:row>5</xdr:row>
      <xdr:rowOff>215900</xdr:rowOff>
    </xdr:to>
    <xdr:cxnSp macro="">
      <xdr:nvCxnSpPr>
        <xdr:cNvPr id="14" name="11 Conector recto de flecha"/>
        <xdr:cNvCxnSpPr/>
      </xdr:nvCxnSpPr>
      <xdr:spPr>
        <a:xfrm>
          <a:off x="10194449" y="1441476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2699</xdr:colOff>
      <xdr:row>7</xdr:row>
      <xdr:rowOff>203226</xdr:rowOff>
    </xdr:from>
    <xdr:to>
      <xdr:col>22</xdr:col>
      <xdr:colOff>189523</xdr:colOff>
      <xdr:row>7</xdr:row>
      <xdr:rowOff>208573</xdr:rowOff>
    </xdr:to>
    <xdr:cxnSp macro="">
      <xdr:nvCxnSpPr>
        <xdr:cNvPr id="15" name="11 Conector recto de flecha"/>
        <xdr:cNvCxnSpPr/>
      </xdr:nvCxnSpPr>
      <xdr:spPr>
        <a:xfrm>
          <a:off x="10194449" y="2034957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2699</xdr:colOff>
      <xdr:row>9</xdr:row>
      <xdr:rowOff>203227</xdr:rowOff>
    </xdr:from>
    <xdr:to>
      <xdr:col>22</xdr:col>
      <xdr:colOff>189523</xdr:colOff>
      <xdr:row>9</xdr:row>
      <xdr:rowOff>208574</xdr:rowOff>
    </xdr:to>
    <xdr:cxnSp macro="">
      <xdr:nvCxnSpPr>
        <xdr:cNvPr id="16" name="11 Conector recto de flecha"/>
        <xdr:cNvCxnSpPr/>
      </xdr:nvCxnSpPr>
      <xdr:spPr>
        <a:xfrm>
          <a:off x="10194449" y="2635765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2699</xdr:colOff>
      <xdr:row>11</xdr:row>
      <xdr:rowOff>210554</xdr:rowOff>
    </xdr:from>
    <xdr:to>
      <xdr:col>22</xdr:col>
      <xdr:colOff>189523</xdr:colOff>
      <xdr:row>11</xdr:row>
      <xdr:rowOff>215901</xdr:rowOff>
    </xdr:to>
    <xdr:cxnSp macro="">
      <xdr:nvCxnSpPr>
        <xdr:cNvPr id="17" name="11 Conector recto de flecha"/>
        <xdr:cNvCxnSpPr/>
      </xdr:nvCxnSpPr>
      <xdr:spPr>
        <a:xfrm>
          <a:off x="10194449" y="3243900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2699</xdr:colOff>
      <xdr:row>13</xdr:row>
      <xdr:rowOff>203226</xdr:rowOff>
    </xdr:from>
    <xdr:to>
      <xdr:col>22</xdr:col>
      <xdr:colOff>189523</xdr:colOff>
      <xdr:row>13</xdr:row>
      <xdr:rowOff>208573</xdr:rowOff>
    </xdr:to>
    <xdr:cxnSp macro="">
      <xdr:nvCxnSpPr>
        <xdr:cNvPr id="18" name="11 Conector recto de flecha"/>
        <xdr:cNvCxnSpPr/>
      </xdr:nvCxnSpPr>
      <xdr:spPr>
        <a:xfrm>
          <a:off x="10194449" y="3837380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2699</xdr:colOff>
      <xdr:row>15</xdr:row>
      <xdr:rowOff>217880</xdr:rowOff>
    </xdr:from>
    <xdr:to>
      <xdr:col>22</xdr:col>
      <xdr:colOff>189523</xdr:colOff>
      <xdr:row>15</xdr:row>
      <xdr:rowOff>223227</xdr:rowOff>
    </xdr:to>
    <xdr:cxnSp macro="">
      <xdr:nvCxnSpPr>
        <xdr:cNvPr id="19" name="11 Conector recto de flecha"/>
        <xdr:cNvCxnSpPr/>
      </xdr:nvCxnSpPr>
      <xdr:spPr>
        <a:xfrm>
          <a:off x="10194449" y="4452842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2699</xdr:colOff>
      <xdr:row>17</xdr:row>
      <xdr:rowOff>210553</xdr:rowOff>
    </xdr:from>
    <xdr:to>
      <xdr:col>22</xdr:col>
      <xdr:colOff>189523</xdr:colOff>
      <xdr:row>17</xdr:row>
      <xdr:rowOff>215900</xdr:rowOff>
    </xdr:to>
    <xdr:cxnSp macro="">
      <xdr:nvCxnSpPr>
        <xdr:cNvPr id="20" name="11 Conector recto de flecha"/>
        <xdr:cNvCxnSpPr/>
      </xdr:nvCxnSpPr>
      <xdr:spPr>
        <a:xfrm>
          <a:off x="10194449" y="5053649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2699</xdr:colOff>
      <xdr:row>19</xdr:row>
      <xdr:rowOff>217880</xdr:rowOff>
    </xdr:from>
    <xdr:to>
      <xdr:col>22</xdr:col>
      <xdr:colOff>189523</xdr:colOff>
      <xdr:row>19</xdr:row>
      <xdr:rowOff>223227</xdr:rowOff>
    </xdr:to>
    <xdr:cxnSp macro="">
      <xdr:nvCxnSpPr>
        <xdr:cNvPr id="21" name="11 Conector recto de flecha"/>
        <xdr:cNvCxnSpPr/>
      </xdr:nvCxnSpPr>
      <xdr:spPr>
        <a:xfrm>
          <a:off x="10194449" y="5669111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10026</xdr:colOff>
      <xdr:row>5</xdr:row>
      <xdr:rowOff>210553</xdr:rowOff>
    </xdr:from>
    <xdr:to>
      <xdr:col>38</xdr:col>
      <xdr:colOff>6350</xdr:colOff>
      <xdr:row>5</xdr:row>
      <xdr:rowOff>215900</xdr:rowOff>
    </xdr:to>
    <xdr:cxnSp macro="">
      <xdr:nvCxnSpPr>
        <xdr:cNvPr id="22" name="11 Conector recto de flecha"/>
        <xdr:cNvCxnSpPr/>
      </xdr:nvCxnSpPr>
      <xdr:spPr>
        <a:xfrm>
          <a:off x="17023141" y="1441476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10026</xdr:colOff>
      <xdr:row>7</xdr:row>
      <xdr:rowOff>203226</xdr:rowOff>
    </xdr:from>
    <xdr:to>
      <xdr:col>38</xdr:col>
      <xdr:colOff>6350</xdr:colOff>
      <xdr:row>7</xdr:row>
      <xdr:rowOff>208573</xdr:rowOff>
    </xdr:to>
    <xdr:cxnSp macro="">
      <xdr:nvCxnSpPr>
        <xdr:cNvPr id="23" name="11 Conector recto de flecha"/>
        <xdr:cNvCxnSpPr/>
      </xdr:nvCxnSpPr>
      <xdr:spPr>
        <a:xfrm>
          <a:off x="17023141" y="2034957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10026</xdr:colOff>
      <xdr:row>9</xdr:row>
      <xdr:rowOff>203227</xdr:rowOff>
    </xdr:from>
    <xdr:to>
      <xdr:col>38</xdr:col>
      <xdr:colOff>6350</xdr:colOff>
      <xdr:row>9</xdr:row>
      <xdr:rowOff>208574</xdr:rowOff>
    </xdr:to>
    <xdr:cxnSp macro="">
      <xdr:nvCxnSpPr>
        <xdr:cNvPr id="24" name="11 Conector recto de flecha"/>
        <xdr:cNvCxnSpPr/>
      </xdr:nvCxnSpPr>
      <xdr:spPr>
        <a:xfrm>
          <a:off x="17023141" y="2635765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10026</xdr:colOff>
      <xdr:row>11</xdr:row>
      <xdr:rowOff>210554</xdr:rowOff>
    </xdr:from>
    <xdr:to>
      <xdr:col>38</xdr:col>
      <xdr:colOff>6350</xdr:colOff>
      <xdr:row>11</xdr:row>
      <xdr:rowOff>215901</xdr:rowOff>
    </xdr:to>
    <xdr:cxnSp macro="">
      <xdr:nvCxnSpPr>
        <xdr:cNvPr id="25" name="11 Conector recto de flecha"/>
        <xdr:cNvCxnSpPr/>
      </xdr:nvCxnSpPr>
      <xdr:spPr>
        <a:xfrm>
          <a:off x="17023141" y="3243900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10026</xdr:colOff>
      <xdr:row>13</xdr:row>
      <xdr:rowOff>203226</xdr:rowOff>
    </xdr:from>
    <xdr:to>
      <xdr:col>38</xdr:col>
      <xdr:colOff>6350</xdr:colOff>
      <xdr:row>13</xdr:row>
      <xdr:rowOff>208573</xdr:rowOff>
    </xdr:to>
    <xdr:cxnSp macro="">
      <xdr:nvCxnSpPr>
        <xdr:cNvPr id="26" name="11 Conector recto de flecha"/>
        <xdr:cNvCxnSpPr/>
      </xdr:nvCxnSpPr>
      <xdr:spPr>
        <a:xfrm>
          <a:off x="17023141" y="3837380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10026</xdr:colOff>
      <xdr:row>15</xdr:row>
      <xdr:rowOff>217880</xdr:rowOff>
    </xdr:from>
    <xdr:to>
      <xdr:col>38</xdr:col>
      <xdr:colOff>6350</xdr:colOff>
      <xdr:row>15</xdr:row>
      <xdr:rowOff>223227</xdr:rowOff>
    </xdr:to>
    <xdr:cxnSp macro="">
      <xdr:nvCxnSpPr>
        <xdr:cNvPr id="27" name="11 Conector recto de flecha"/>
        <xdr:cNvCxnSpPr/>
      </xdr:nvCxnSpPr>
      <xdr:spPr>
        <a:xfrm>
          <a:off x="17023141" y="4452842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10026</xdr:colOff>
      <xdr:row>17</xdr:row>
      <xdr:rowOff>210553</xdr:rowOff>
    </xdr:from>
    <xdr:to>
      <xdr:col>38</xdr:col>
      <xdr:colOff>6350</xdr:colOff>
      <xdr:row>17</xdr:row>
      <xdr:rowOff>215900</xdr:rowOff>
    </xdr:to>
    <xdr:cxnSp macro="">
      <xdr:nvCxnSpPr>
        <xdr:cNvPr id="28" name="11 Conector recto de flecha"/>
        <xdr:cNvCxnSpPr/>
      </xdr:nvCxnSpPr>
      <xdr:spPr>
        <a:xfrm>
          <a:off x="17023141" y="5053649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2698</xdr:colOff>
      <xdr:row>5</xdr:row>
      <xdr:rowOff>210553</xdr:rowOff>
    </xdr:from>
    <xdr:to>
      <xdr:col>52</xdr:col>
      <xdr:colOff>189522</xdr:colOff>
      <xdr:row>5</xdr:row>
      <xdr:rowOff>215900</xdr:rowOff>
    </xdr:to>
    <xdr:cxnSp macro="">
      <xdr:nvCxnSpPr>
        <xdr:cNvPr id="30" name="11 Conector recto de flecha"/>
        <xdr:cNvCxnSpPr/>
      </xdr:nvCxnSpPr>
      <xdr:spPr>
        <a:xfrm>
          <a:off x="23837179" y="1441476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2698</xdr:colOff>
      <xdr:row>7</xdr:row>
      <xdr:rowOff>203226</xdr:rowOff>
    </xdr:from>
    <xdr:to>
      <xdr:col>52</xdr:col>
      <xdr:colOff>189522</xdr:colOff>
      <xdr:row>7</xdr:row>
      <xdr:rowOff>208573</xdr:rowOff>
    </xdr:to>
    <xdr:cxnSp macro="">
      <xdr:nvCxnSpPr>
        <xdr:cNvPr id="31" name="11 Conector recto de flecha"/>
        <xdr:cNvCxnSpPr/>
      </xdr:nvCxnSpPr>
      <xdr:spPr>
        <a:xfrm>
          <a:off x="23837179" y="2034957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2698</xdr:colOff>
      <xdr:row>9</xdr:row>
      <xdr:rowOff>203227</xdr:rowOff>
    </xdr:from>
    <xdr:to>
      <xdr:col>52</xdr:col>
      <xdr:colOff>189522</xdr:colOff>
      <xdr:row>9</xdr:row>
      <xdr:rowOff>208574</xdr:rowOff>
    </xdr:to>
    <xdr:cxnSp macro="">
      <xdr:nvCxnSpPr>
        <xdr:cNvPr id="32" name="11 Conector recto de flecha"/>
        <xdr:cNvCxnSpPr/>
      </xdr:nvCxnSpPr>
      <xdr:spPr>
        <a:xfrm>
          <a:off x="23837179" y="2635765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2698</xdr:colOff>
      <xdr:row>11</xdr:row>
      <xdr:rowOff>210554</xdr:rowOff>
    </xdr:from>
    <xdr:to>
      <xdr:col>52</xdr:col>
      <xdr:colOff>189522</xdr:colOff>
      <xdr:row>11</xdr:row>
      <xdr:rowOff>215901</xdr:rowOff>
    </xdr:to>
    <xdr:cxnSp macro="">
      <xdr:nvCxnSpPr>
        <xdr:cNvPr id="33" name="11 Conector recto de flecha"/>
        <xdr:cNvCxnSpPr/>
      </xdr:nvCxnSpPr>
      <xdr:spPr>
        <a:xfrm>
          <a:off x="23837179" y="3243900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2698</xdr:colOff>
      <xdr:row>13</xdr:row>
      <xdr:rowOff>203226</xdr:rowOff>
    </xdr:from>
    <xdr:to>
      <xdr:col>52</xdr:col>
      <xdr:colOff>189522</xdr:colOff>
      <xdr:row>13</xdr:row>
      <xdr:rowOff>208573</xdr:rowOff>
    </xdr:to>
    <xdr:cxnSp macro="">
      <xdr:nvCxnSpPr>
        <xdr:cNvPr id="34" name="11 Conector recto de flecha"/>
        <xdr:cNvCxnSpPr/>
      </xdr:nvCxnSpPr>
      <xdr:spPr>
        <a:xfrm>
          <a:off x="23837179" y="3837380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2698</xdr:colOff>
      <xdr:row>15</xdr:row>
      <xdr:rowOff>217880</xdr:rowOff>
    </xdr:from>
    <xdr:to>
      <xdr:col>52</xdr:col>
      <xdr:colOff>189522</xdr:colOff>
      <xdr:row>15</xdr:row>
      <xdr:rowOff>223227</xdr:rowOff>
    </xdr:to>
    <xdr:cxnSp macro="">
      <xdr:nvCxnSpPr>
        <xdr:cNvPr id="35" name="11 Conector recto de flecha"/>
        <xdr:cNvCxnSpPr/>
      </xdr:nvCxnSpPr>
      <xdr:spPr>
        <a:xfrm>
          <a:off x="23837179" y="4452842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2698</xdr:colOff>
      <xdr:row>17</xdr:row>
      <xdr:rowOff>210553</xdr:rowOff>
    </xdr:from>
    <xdr:to>
      <xdr:col>52</xdr:col>
      <xdr:colOff>189522</xdr:colOff>
      <xdr:row>17</xdr:row>
      <xdr:rowOff>215900</xdr:rowOff>
    </xdr:to>
    <xdr:cxnSp macro="">
      <xdr:nvCxnSpPr>
        <xdr:cNvPr id="36" name="11 Conector recto de flecha"/>
        <xdr:cNvCxnSpPr/>
      </xdr:nvCxnSpPr>
      <xdr:spPr>
        <a:xfrm>
          <a:off x="23837179" y="5053649"/>
          <a:ext cx="377324" cy="5347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62934</xdr:colOff>
      <xdr:row>0</xdr:row>
      <xdr:rowOff>142875</xdr:rowOff>
    </xdr:from>
    <xdr:to>
      <xdr:col>29</xdr:col>
      <xdr:colOff>695324</xdr:colOff>
      <xdr:row>0</xdr:row>
      <xdr:rowOff>838200</xdr:rowOff>
    </xdr:to>
    <xdr:sp macro="" textlink="">
      <xdr:nvSpPr>
        <xdr:cNvPr id="40" name="Rectángulo 39"/>
        <xdr:cNvSpPr/>
      </xdr:nvSpPr>
      <xdr:spPr>
        <a:xfrm>
          <a:off x="7444809" y="142875"/>
          <a:ext cx="6090215" cy="6953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HN" sz="1400" b="1"/>
            <a:t>Universidad Nacional Autónoma de Honduras</a:t>
          </a:r>
        </a:p>
        <a:p>
          <a:pPr algn="ctr"/>
          <a:r>
            <a:rPr lang="es-HN" sz="1400" b="1"/>
            <a:t>Centro de Innovación en Tecnologías de Información</a:t>
          </a:r>
          <a:r>
            <a:rPr lang="es-HN" sz="1400" b="1" baseline="0"/>
            <a:t> y Comunicación</a:t>
          </a:r>
          <a:endParaRPr lang="es-HN" sz="1400" b="1"/>
        </a:p>
      </xdr:txBody>
    </xdr:sp>
    <xdr:clientData/>
  </xdr:twoCellAnchor>
  <xdr:twoCellAnchor editAs="oneCell">
    <xdr:from>
      <xdr:col>16</xdr:col>
      <xdr:colOff>238218</xdr:colOff>
      <xdr:row>0</xdr:row>
      <xdr:rowOff>114299</xdr:rowOff>
    </xdr:from>
    <xdr:to>
      <xdr:col>18</xdr:col>
      <xdr:colOff>323850</xdr:colOff>
      <xdr:row>0</xdr:row>
      <xdr:rowOff>1000277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343" y="114299"/>
          <a:ext cx="561882" cy="885978"/>
        </a:xfrm>
        <a:prstGeom prst="rect">
          <a:avLst/>
        </a:prstGeom>
      </xdr:spPr>
    </xdr:pic>
    <xdr:clientData/>
  </xdr:twoCellAnchor>
  <xdr:twoCellAnchor editAs="oneCell">
    <xdr:from>
      <xdr:col>29</xdr:col>
      <xdr:colOff>190151</xdr:colOff>
      <xdr:row>0</xdr:row>
      <xdr:rowOff>209549</xdr:rowOff>
    </xdr:from>
    <xdr:to>
      <xdr:col>30</xdr:col>
      <xdr:colOff>252178</xdr:colOff>
      <xdr:row>0</xdr:row>
      <xdr:rowOff>809624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29851" y="209549"/>
          <a:ext cx="843077" cy="600075"/>
        </a:xfrm>
        <a:prstGeom prst="rect">
          <a:avLst/>
        </a:prstGeom>
      </xdr:spPr>
    </xdr:pic>
    <xdr:clientData/>
  </xdr:twoCellAnchor>
  <xdr:twoCellAnchor>
    <xdr:from>
      <xdr:col>1</xdr:col>
      <xdr:colOff>243909</xdr:colOff>
      <xdr:row>0</xdr:row>
      <xdr:rowOff>142875</xdr:rowOff>
    </xdr:from>
    <xdr:to>
      <xdr:col>14</xdr:col>
      <xdr:colOff>590549</xdr:colOff>
      <xdr:row>0</xdr:row>
      <xdr:rowOff>838200</xdr:rowOff>
    </xdr:to>
    <xdr:sp macro="" textlink="">
      <xdr:nvSpPr>
        <xdr:cNvPr id="43" name="Rectángulo 42"/>
        <xdr:cNvSpPr/>
      </xdr:nvSpPr>
      <xdr:spPr>
        <a:xfrm>
          <a:off x="529659" y="142875"/>
          <a:ext cx="6090215" cy="6953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HN" sz="1400" b="1"/>
            <a:t>Universidad Nacional Autónoma de Honduras</a:t>
          </a:r>
        </a:p>
        <a:p>
          <a:pPr algn="ctr"/>
          <a:r>
            <a:rPr lang="es-HN" sz="1400" b="1"/>
            <a:t>Centro de Innovación en Tecnologías de Información</a:t>
          </a:r>
          <a:r>
            <a:rPr lang="es-HN" sz="1400" b="1" baseline="0"/>
            <a:t> y Comunicación</a:t>
          </a:r>
          <a:endParaRPr lang="es-HN" sz="1400" b="1"/>
        </a:p>
      </xdr:txBody>
    </xdr:sp>
    <xdr:clientData/>
  </xdr:twoCellAnchor>
  <xdr:twoCellAnchor editAs="oneCell">
    <xdr:from>
      <xdr:col>1</xdr:col>
      <xdr:colOff>133443</xdr:colOff>
      <xdr:row>0</xdr:row>
      <xdr:rowOff>114299</xdr:rowOff>
    </xdr:from>
    <xdr:to>
      <xdr:col>3</xdr:col>
      <xdr:colOff>219075</xdr:colOff>
      <xdr:row>0</xdr:row>
      <xdr:rowOff>1000277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93" y="114299"/>
          <a:ext cx="561882" cy="885978"/>
        </a:xfrm>
        <a:prstGeom prst="rect">
          <a:avLst/>
        </a:prstGeom>
      </xdr:spPr>
    </xdr:pic>
    <xdr:clientData/>
  </xdr:twoCellAnchor>
  <xdr:twoCellAnchor editAs="oneCell">
    <xdr:from>
      <xdr:col>14</xdr:col>
      <xdr:colOff>85376</xdr:colOff>
      <xdr:row>0</xdr:row>
      <xdr:rowOff>209549</xdr:rowOff>
    </xdr:from>
    <xdr:to>
      <xdr:col>15</xdr:col>
      <xdr:colOff>147403</xdr:colOff>
      <xdr:row>0</xdr:row>
      <xdr:rowOff>809624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4701" y="209549"/>
          <a:ext cx="843077" cy="600075"/>
        </a:xfrm>
        <a:prstGeom prst="rect">
          <a:avLst/>
        </a:prstGeom>
      </xdr:spPr>
    </xdr:pic>
    <xdr:clientData/>
  </xdr:twoCellAnchor>
  <xdr:twoCellAnchor>
    <xdr:from>
      <xdr:col>31</xdr:col>
      <xdr:colOff>224859</xdr:colOff>
      <xdr:row>0</xdr:row>
      <xdr:rowOff>142875</xdr:rowOff>
    </xdr:from>
    <xdr:to>
      <xdr:col>44</xdr:col>
      <xdr:colOff>571499</xdr:colOff>
      <xdr:row>0</xdr:row>
      <xdr:rowOff>838200</xdr:rowOff>
    </xdr:to>
    <xdr:sp macro="" textlink="">
      <xdr:nvSpPr>
        <xdr:cNvPr id="46" name="Rectángulo 45"/>
        <xdr:cNvSpPr/>
      </xdr:nvSpPr>
      <xdr:spPr>
        <a:xfrm>
          <a:off x="14131359" y="142875"/>
          <a:ext cx="6090215" cy="6953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HN" sz="1400" b="1"/>
            <a:t>Universidad Nacional Autónoma de Honduras</a:t>
          </a:r>
        </a:p>
        <a:p>
          <a:pPr algn="ctr"/>
          <a:r>
            <a:rPr lang="es-HN" sz="1400" b="1"/>
            <a:t>Centro de Innovación en Tecnologías de Información</a:t>
          </a:r>
          <a:r>
            <a:rPr lang="es-HN" sz="1400" b="1" baseline="0"/>
            <a:t> y Comunicación</a:t>
          </a:r>
          <a:endParaRPr lang="es-HN" sz="1400" b="1"/>
        </a:p>
      </xdr:txBody>
    </xdr:sp>
    <xdr:clientData/>
  </xdr:twoCellAnchor>
  <xdr:twoCellAnchor editAs="oneCell">
    <xdr:from>
      <xdr:col>31</xdr:col>
      <xdr:colOff>114393</xdr:colOff>
      <xdr:row>0</xdr:row>
      <xdr:rowOff>114299</xdr:rowOff>
    </xdr:from>
    <xdr:to>
      <xdr:col>33</xdr:col>
      <xdr:colOff>200025</xdr:colOff>
      <xdr:row>0</xdr:row>
      <xdr:rowOff>1000277</xdr:rowOff>
    </xdr:to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0893" y="114299"/>
          <a:ext cx="561882" cy="885978"/>
        </a:xfrm>
        <a:prstGeom prst="rect">
          <a:avLst/>
        </a:prstGeom>
      </xdr:spPr>
    </xdr:pic>
    <xdr:clientData/>
  </xdr:twoCellAnchor>
  <xdr:twoCellAnchor editAs="oneCell">
    <xdr:from>
      <xdr:col>44</xdr:col>
      <xdr:colOff>66326</xdr:colOff>
      <xdr:row>0</xdr:row>
      <xdr:rowOff>209549</xdr:rowOff>
    </xdr:from>
    <xdr:to>
      <xdr:col>45</xdr:col>
      <xdr:colOff>128353</xdr:colOff>
      <xdr:row>0</xdr:row>
      <xdr:rowOff>809624</xdr:rowOff>
    </xdr:to>
    <xdr:pic>
      <xdr:nvPicPr>
        <xdr:cNvPr id="48" name="Imagen 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401" y="209549"/>
          <a:ext cx="843077" cy="600075"/>
        </a:xfrm>
        <a:prstGeom prst="rect">
          <a:avLst/>
        </a:prstGeom>
      </xdr:spPr>
    </xdr:pic>
    <xdr:clientData/>
  </xdr:twoCellAnchor>
  <xdr:twoCellAnchor>
    <xdr:from>
      <xdr:col>46</xdr:col>
      <xdr:colOff>234384</xdr:colOff>
      <xdr:row>0</xdr:row>
      <xdr:rowOff>142875</xdr:rowOff>
    </xdr:from>
    <xdr:to>
      <xdr:col>59</xdr:col>
      <xdr:colOff>581024</xdr:colOff>
      <xdr:row>0</xdr:row>
      <xdr:rowOff>838200</xdr:rowOff>
    </xdr:to>
    <xdr:sp macro="" textlink="">
      <xdr:nvSpPr>
        <xdr:cNvPr id="49" name="Rectángulo 48"/>
        <xdr:cNvSpPr/>
      </xdr:nvSpPr>
      <xdr:spPr>
        <a:xfrm>
          <a:off x="20951259" y="142875"/>
          <a:ext cx="6090215" cy="6953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HN" sz="1400" b="1"/>
            <a:t>Universidad Nacional Autónoma de Honduras</a:t>
          </a:r>
        </a:p>
        <a:p>
          <a:pPr algn="ctr"/>
          <a:r>
            <a:rPr lang="es-HN" sz="1400" b="1"/>
            <a:t>Centro de Innovación en Tecnologías de Información</a:t>
          </a:r>
          <a:r>
            <a:rPr lang="es-HN" sz="1400" b="1" baseline="0"/>
            <a:t> y Comunicación</a:t>
          </a:r>
          <a:endParaRPr lang="es-HN" sz="1400" b="1"/>
        </a:p>
      </xdr:txBody>
    </xdr:sp>
    <xdr:clientData/>
  </xdr:twoCellAnchor>
  <xdr:twoCellAnchor editAs="oneCell">
    <xdr:from>
      <xdr:col>46</xdr:col>
      <xdr:colOff>123918</xdr:colOff>
      <xdr:row>0</xdr:row>
      <xdr:rowOff>114299</xdr:rowOff>
    </xdr:from>
    <xdr:to>
      <xdr:col>48</xdr:col>
      <xdr:colOff>209550</xdr:colOff>
      <xdr:row>0</xdr:row>
      <xdr:rowOff>1000277</xdr:rowOff>
    </xdr:to>
    <xdr:pic>
      <xdr:nvPicPr>
        <xdr:cNvPr id="50" name="Imagen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0793" y="114299"/>
          <a:ext cx="561882" cy="885978"/>
        </a:xfrm>
        <a:prstGeom prst="rect">
          <a:avLst/>
        </a:prstGeom>
      </xdr:spPr>
    </xdr:pic>
    <xdr:clientData/>
  </xdr:twoCellAnchor>
  <xdr:twoCellAnchor editAs="oneCell">
    <xdr:from>
      <xdr:col>59</xdr:col>
      <xdr:colOff>75851</xdr:colOff>
      <xdr:row>0</xdr:row>
      <xdr:rowOff>209549</xdr:rowOff>
    </xdr:from>
    <xdr:to>
      <xdr:col>60</xdr:col>
      <xdr:colOff>137878</xdr:colOff>
      <xdr:row>0</xdr:row>
      <xdr:rowOff>809624</xdr:rowOff>
    </xdr:to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36301" y="209549"/>
          <a:ext cx="843077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8"/>
  <sheetViews>
    <sheetView tabSelected="1" zoomScaleNormal="100" zoomScaleSheetLayoutView="80" workbookViewId="0">
      <selection activeCell="C34" sqref="C34:E34"/>
    </sheetView>
  </sheetViews>
  <sheetFormatPr baseColWidth="10" defaultRowHeight="15" x14ac:dyDescent="0.25"/>
  <cols>
    <col min="1" max="1" width="6.5703125" customWidth="1"/>
    <col min="2" max="2" width="4.28515625" customWidth="1"/>
    <col min="3" max="3" width="18.140625" customWidth="1"/>
    <col min="4" max="4" width="4.28515625" customWidth="1"/>
    <col min="5" max="5" width="18.140625" customWidth="1"/>
    <col min="6" max="6" width="4.28515625" customWidth="1"/>
    <col min="7" max="7" width="18.140625" customWidth="1"/>
    <col min="8" max="8" width="4.28515625" customWidth="1"/>
    <col min="9" max="9" width="18.140625" customWidth="1"/>
    <col min="10" max="10" width="4.28515625" customWidth="1"/>
    <col min="11" max="11" width="18.140625" customWidth="1"/>
    <col min="12" max="12" width="4.28515625" customWidth="1"/>
    <col min="13" max="13" width="18.140625" customWidth="1"/>
    <col min="14" max="14" width="4.28515625" customWidth="1"/>
    <col min="15" max="15" width="18.140625" customWidth="1"/>
  </cols>
  <sheetData>
    <row r="1" spans="2:15" ht="53.25" customHeight="1" x14ac:dyDescent="0.25"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2:15" ht="6.75" customHeight="1" x14ac:dyDescent="0.25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2:15" ht="24.75" customHeight="1" x14ac:dyDescent="0.4">
      <c r="C3" s="88" t="s">
        <v>253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2:15" s="25" customFormat="1" ht="34.5" customHeight="1" x14ac:dyDescent="0.25">
      <c r="B4" s="27"/>
      <c r="C4" s="91" t="s">
        <v>42</v>
      </c>
      <c r="D4" s="92"/>
      <c r="E4" s="89" t="str">
        <f>'Ingreso de Datos'!C2</f>
        <v>NOMBRE NOMBRE APELLIDO</v>
      </c>
      <c r="F4" s="89"/>
      <c r="G4" s="89"/>
      <c r="H4" s="89"/>
      <c r="I4" s="56" t="s">
        <v>43</v>
      </c>
      <c r="J4" s="89" t="str">
        <f>'Ingreso de Datos'!R2</f>
        <v>20XX-XXXX-XXX</v>
      </c>
      <c r="K4" s="89"/>
      <c r="L4" s="28"/>
      <c r="M4" s="55" t="s">
        <v>222</v>
      </c>
      <c r="N4" s="93" t="e">
        <f>'Ingreso de Datos'!AR4</f>
        <v>#DIV/0!</v>
      </c>
      <c r="O4" s="93"/>
    </row>
    <row r="5" spans="2:15" ht="9" customHeight="1" x14ac:dyDescent="0.3"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</row>
    <row r="6" spans="2:15" s="25" customFormat="1" ht="34.5" customHeight="1" x14ac:dyDescent="0.25">
      <c r="B6" s="27"/>
      <c r="C6" s="97" t="s">
        <v>227</v>
      </c>
      <c r="D6" s="97"/>
      <c r="E6" s="102" t="str">
        <f>'Ingreso de Datos'!AJ2</f>
        <v>Licenciatura en Biología</v>
      </c>
      <c r="F6" s="102"/>
      <c r="G6" s="102"/>
      <c r="H6" s="102"/>
      <c r="I6" s="102"/>
      <c r="J6" s="27"/>
      <c r="K6" s="95" t="s">
        <v>251</v>
      </c>
      <c r="L6" s="95"/>
      <c r="M6" s="99" t="str">
        <f>'Ingreso de Datos'!AB2</f>
        <v>PRIMERO 20XX</v>
      </c>
      <c r="N6" s="99"/>
      <c r="O6" s="99"/>
    </row>
    <row r="7" spans="2:15" ht="9" customHeight="1" x14ac:dyDescent="0.3"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</row>
    <row r="8" spans="2:15" s="25" customFormat="1" ht="34.5" customHeight="1" x14ac:dyDescent="0.25">
      <c r="B8" s="27"/>
      <c r="C8" s="97" t="s">
        <v>220</v>
      </c>
      <c r="D8" s="98"/>
      <c r="E8" s="99" t="str">
        <f>'Ingreso de Datos'!R4</f>
        <v>La Ceiba XXXX</v>
      </c>
      <c r="F8" s="99"/>
      <c r="G8" s="99"/>
      <c r="H8" s="99"/>
      <c r="I8" s="99"/>
      <c r="J8" s="27"/>
      <c r="K8" s="95" t="s">
        <v>230</v>
      </c>
      <c r="L8" s="96"/>
      <c r="M8" s="99" t="str">
        <f>'Ingreso de Datos'!I4</f>
        <v>PRIMERO 20XX</v>
      </c>
      <c r="N8" s="99"/>
      <c r="O8" s="99"/>
    </row>
    <row r="9" spans="2:15" ht="12" customHeight="1" x14ac:dyDescent="0.25"/>
    <row r="11" spans="2:15" ht="32.25" customHeight="1" x14ac:dyDescent="0.25">
      <c r="C11" s="12" t="s">
        <v>3</v>
      </c>
      <c r="E11" s="12" t="s">
        <v>2</v>
      </c>
      <c r="G11" s="12" t="s">
        <v>0</v>
      </c>
      <c r="I11" s="12" t="s">
        <v>1</v>
      </c>
      <c r="K11" s="12" t="s">
        <v>7</v>
      </c>
      <c r="O11" s="101" t="s">
        <v>78</v>
      </c>
    </row>
    <row r="12" spans="2:15" ht="32.25" customHeight="1" x14ac:dyDescent="0.25">
      <c r="O12" s="101"/>
    </row>
    <row r="13" spans="2:15" ht="32.25" customHeight="1" x14ac:dyDescent="0.25">
      <c r="C13" s="12" t="s">
        <v>10</v>
      </c>
      <c r="D13" s="1"/>
      <c r="E13" s="12" t="s">
        <v>6</v>
      </c>
      <c r="G13" s="12" t="s">
        <v>4</v>
      </c>
      <c r="I13" s="12" t="s">
        <v>5</v>
      </c>
      <c r="K13" s="12" t="s">
        <v>11</v>
      </c>
      <c r="O13" s="101"/>
    </row>
    <row r="14" spans="2:15" ht="32.25" customHeight="1" x14ac:dyDescent="0.25"/>
    <row r="15" spans="2:15" ht="32.25" customHeight="1" x14ac:dyDescent="0.25">
      <c r="C15" s="12" t="s">
        <v>14</v>
      </c>
      <c r="D15" s="1"/>
      <c r="E15" s="12" t="s">
        <v>17</v>
      </c>
      <c r="G15" s="12" t="s">
        <v>9</v>
      </c>
      <c r="I15" s="12" t="s">
        <v>8</v>
      </c>
      <c r="K15" s="12" t="s">
        <v>30</v>
      </c>
      <c r="O15" s="101" t="s">
        <v>79</v>
      </c>
    </row>
    <row r="16" spans="2:15" ht="32.25" customHeight="1" x14ac:dyDescent="0.25">
      <c r="O16" s="101"/>
    </row>
    <row r="17" spans="3:15" ht="32.25" customHeight="1" x14ac:dyDescent="0.25">
      <c r="C17" s="12" t="s">
        <v>28</v>
      </c>
      <c r="D17" s="1"/>
      <c r="E17" s="12" t="s">
        <v>20</v>
      </c>
      <c r="G17" s="12" t="s">
        <v>13</v>
      </c>
      <c r="I17" s="12" t="s">
        <v>12</v>
      </c>
      <c r="K17" s="12" t="s">
        <v>15</v>
      </c>
      <c r="O17" s="101"/>
    </row>
    <row r="18" spans="3:15" ht="32.25" customHeight="1" x14ac:dyDescent="0.25">
      <c r="O18" s="24"/>
    </row>
    <row r="19" spans="3:15" ht="32.25" customHeight="1" x14ac:dyDescent="0.25">
      <c r="C19" s="12" t="s">
        <v>35</v>
      </c>
      <c r="D19" s="1"/>
      <c r="E19" s="1"/>
      <c r="G19" s="12" t="s">
        <v>16</v>
      </c>
      <c r="I19" s="12" t="s">
        <v>23</v>
      </c>
      <c r="K19" s="12" t="s">
        <v>18</v>
      </c>
      <c r="M19" s="12" t="s">
        <v>19</v>
      </c>
      <c r="O19" s="101" t="s">
        <v>80</v>
      </c>
    </row>
    <row r="20" spans="3:15" ht="32.25" customHeight="1" x14ac:dyDescent="0.25">
      <c r="O20" s="101"/>
    </row>
    <row r="21" spans="3:15" ht="32.25" customHeight="1" x14ac:dyDescent="0.25">
      <c r="E21" s="12" t="s">
        <v>27</v>
      </c>
      <c r="G21" s="12" t="s">
        <v>26</v>
      </c>
      <c r="I21" s="12" t="s">
        <v>22</v>
      </c>
      <c r="K21" s="12" t="s">
        <v>21</v>
      </c>
      <c r="M21" s="12" t="s">
        <v>24</v>
      </c>
      <c r="O21" s="101"/>
    </row>
    <row r="22" spans="3:15" ht="32.25" customHeight="1" x14ac:dyDescent="0.25"/>
    <row r="23" spans="3:15" ht="32.25" customHeight="1" x14ac:dyDescent="0.25">
      <c r="C23" t="s">
        <v>39</v>
      </c>
      <c r="D23" s="1"/>
      <c r="E23" s="12" t="s">
        <v>29</v>
      </c>
      <c r="G23" s="12" t="s">
        <v>31</v>
      </c>
      <c r="K23" s="12" t="s">
        <v>25</v>
      </c>
      <c r="O23" s="101" t="s">
        <v>81</v>
      </c>
    </row>
    <row r="24" spans="3:15" ht="32.25" customHeight="1" x14ac:dyDescent="0.25">
      <c r="O24" s="101"/>
    </row>
    <row r="25" spans="3:15" ht="32.25" customHeight="1" x14ac:dyDescent="0.25">
      <c r="C25" s="12" t="s">
        <v>34</v>
      </c>
      <c r="D25" s="1"/>
      <c r="E25" s="12" t="s">
        <v>32</v>
      </c>
      <c r="G25" s="12" t="s">
        <v>33</v>
      </c>
      <c r="O25" s="101"/>
    </row>
    <row r="26" spans="3:15" ht="32.25" customHeight="1" x14ac:dyDescent="0.25"/>
    <row r="27" spans="3:15" ht="32.25" customHeight="1" x14ac:dyDescent="0.25">
      <c r="C27" s="12" t="s">
        <v>37</v>
      </c>
      <c r="E27" s="12" t="s">
        <v>36</v>
      </c>
      <c r="G27" s="12" t="s">
        <v>38</v>
      </c>
      <c r="I27" s="12" t="s">
        <v>73</v>
      </c>
      <c r="M27" t="s">
        <v>218</v>
      </c>
      <c r="O27" s="103" t="s">
        <v>82</v>
      </c>
    </row>
    <row r="28" spans="3:15" ht="32.25" customHeight="1" x14ac:dyDescent="0.25">
      <c r="O28" s="103"/>
    </row>
    <row r="29" spans="3:15" ht="21" customHeight="1" x14ac:dyDescent="0.35">
      <c r="J29" s="100" t="s">
        <v>226</v>
      </c>
      <c r="K29" s="100"/>
      <c r="L29" s="100"/>
      <c r="M29" s="100"/>
      <c r="N29" s="94">
        <f>'Ingreso de Datos'!AG4</f>
        <v>42212</v>
      </c>
      <c r="O29" s="94"/>
    </row>
    <row r="30" spans="3:15" ht="17.25" customHeight="1" thickBot="1" x14ac:dyDescent="0.4">
      <c r="J30" s="53"/>
      <c r="K30" s="53"/>
      <c r="L30" s="53"/>
      <c r="M30" s="53"/>
      <c r="N30" s="54"/>
      <c r="O30" s="54"/>
    </row>
    <row r="31" spans="3:15" ht="24" customHeight="1" x14ac:dyDescent="0.35">
      <c r="C31" s="65" t="s">
        <v>231</v>
      </c>
      <c r="D31" s="66"/>
      <c r="E31" s="67"/>
      <c r="F31" s="23"/>
      <c r="G31" s="68" t="s">
        <v>232</v>
      </c>
      <c r="H31" s="69"/>
      <c r="I31" s="70"/>
      <c r="J31" s="58"/>
      <c r="K31" s="80" t="s">
        <v>232</v>
      </c>
      <c r="L31" s="81"/>
      <c r="M31" s="82"/>
      <c r="O31" s="17"/>
    </row>
    <row r="32" spans="3:15" s="2" customFormat="1" ht="24.75" customHeight="1" thickBot="1" x14ac:dyDescent="0.3">
      <c r="C32" s="71" t="s">
        <v>247</v>
      </c>
      <c r="D32" s="72"/>
      <c r="E32" s="73"/>
      <c r="G32" s="74" t="s">
        <v>233</v>
      </c>
      <c r="H32" s="75"/>
      <c r="I32" s="76"/>
      <c r="K32" s="77" t="s">
        <v>234</v>
      </c>
      <c r="L32" s="78"/>
      <c r="M32" s="79"/>
    </row>
    <row r="33" spans="3:15" ht="9.75" customHeight="1" x14ac:dyDescent="0.25">
      <c r="C33" s="57"/>
      <c r="D33" s="57"/>
      <c r="E33" s="57"/>
      <c r="G33" s="57"/>
      <c r="H33" s="57"/>
      <c r="I33" s="57"/>
      <c r="K33" s="57"/>
      <c r="L33" s="57"/>
      <c r="M33" s="57"/>
    </row>
    <row r="34" spans="3:15" ht="26.25" customHeight="1" x14ac:dyDescent="0.25">
      <c r="C34" s="64"/>
      <c r="D34" s="64"/>
      <c r="E34" s="64"/>
      <c r="G34" s="64"/>
      <c r="H34" s="64"/>
      <c r="I34" s="64"/>
      <c r="K34" s="83"/>
      <c r="L34" s="84"/>
      <c r="M34" s="85"/>
    </row>
    <row r="35" spans="3:15" ht="9.75" customHeight="1" x14ac:dyDescent="0.25"/>
    <row r="36" spans="3:15" ht="26.25" customHeight="1" x14ac:dyDescent="0.25">
      <c r="C36" s="64"/>
      <c r="D36" s="64"/>
      <c r="E36" s="64"/>
      <c r="G36" s="64"/>
      <c r="H36" s="64"/>
      <c r="I36" s="64"/>
      <c r="K36" s="64"/>
      <c r="L36" s="64"/>
      <c r="M36" s="64"/>
    </row>
    <row r="37" spans="3:15" ht="9.75" customHeight="1" x14ac:dyDescent="0.25"/>
    <row r="38" spans="3:15" ht="26.25" customHeight="1" x14ac:dyDescent="0.25">
      <c r="C38" s="64"/>
      <c r="D38" s="64"/>
      <c r="E38" s="64"/>
      <c r="G38" s="64"/>
      <c r="H38" s="64"/>
      <c r="I38" s="64"/>
      <c r="K38" s="64"/>
      <c r="L38" s="64"/>
      <c r="M38" s="64"/>
    </row>
    <row r="39" spans="3:15" ht="9.75" customHeight="1" x14ac:dyDescent="0.25"/>
    <row r="40" spans="3:15" ht="26.25" customHeight="1" x14ac:dyDescent="0.25">
      <c r="C40" s="64"/>
      <c r="D40" s="64"/>
      <c r="E40" s="64"/>
      <c r="G40" s="64"/>
      <c r="H40" s="64"/>
      <c r="I40" s="64"/>
      <c r="K40" s="64"/>
      <c r="L40" s="64"/>
      <c r="M40" s="64"/>
    </row>
    <row r="41" spans="3:15" ht="9.75" customHeight="1" x14ac:dyDescent="0.25"/>
    <row r="42" spans="3:15" ht="26.25" customHeight="1" x14ac:dyDescent="0.25">
      <c r="C42" s="64"/>
      <c r="D42" s="64"/>
      <c r="E42" s="64"/>
      <c r="G42" s="64"/>
      <c r="H42" s="64"/>
      <c r="I42" s="64"/>
      <c r="K42" s="64"/>
      <c r="L42" s="64"/>
      <c r="M42" s="64"/>
    </row>
    <row r="43" spans="3:15" ht="9.75" customHeight="1" x14ac:dyDescent="0.25"/>
    <row r="44" spans="3:15" ht="26.25" customHeight="1" x14ac:dyDescent="0.25">
      <c r="C44" s="64"/>
      <c r="D44" s="64"/>
      <c r="E44" s="64"/>
      <c r="G44" s="64"/>
      <c r="H44" s="64"/>
      <c r="I44" s="64"/>
      <c r="K44" s="64"/>
      <c r="L44" s="64"/>
      <c r="M44" s="64"/>
    </row>
    <row r="45" spans="3:15" ht="9.75" customHeight="1" x14ac:dyDescent="0.25"/>
    <row r="46" spans="3:15" ht="56.25" customHeight="1" x14ac:dyDescent="0.25">
      <c r="C46" s="61" t="s">
        <v>252</v>
      </c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</row>
    <row r="47" spans="3:15" ht="38.25" customHeight="1" x14ac:dyDescent="0.25">
      <c r="C47" s="63"/>
      <c r="D47" s="63"/>
      <c r="E47" s="63"/>
      <c r="G47" s="63"/>
      <c r="H47" s="63"/>
      <c r="I47" s="63"/>
      <c r="K47" s="63"/>
      <c r="L47" s="63"/>
      <c r="M47" s="63"/>
    </row>
    <row r="48" spans="3:15" s="59" customFormat="1" ht="18.75" x14ac:dyDescent="0.3">
      <c r="C48" s="62" t="s">
        <v>248</v>
      </c>
      <c r="D48" s="62"/>
      <c r="E48" s="62"/>
      <c r="G48" s="62" t="s">
        <v>249</v>
      </c>
      <c r="H48" s="62"/>
      <c r="I48" s="62"/>
      <c r="K48" s="62" t="s">
        <v>250</v>
      </c>
      <c r="L48" s="62"/>
      <c r="M48" s="62"/>
    </row>
  </sheetData>
  <sheetProtection algorithmName="SHA-512" hashValue="iq3TiQUn5LFZUe0xF0HrRbG4uNsQWVBZ9XGeUlDKPwaFK6aP1U3ciuyuuFeV5z159RiJL1u9JUPR7hYxDiz9gg==" saltValue="JEl6X/SnJBshvta6c875Fw==" spinCount="100000" sheet="1" objects="1" scenarios="1" selectLockedCells="1"/>
  <mergeCells count="55">
    <mergeCell ref="N29:O29"/>
    <mergeCell ref="K8:L8"/>
    <mergeCell ref="C8:D8"/>
    <mergeCell ref="M8:O8"/>
    <mergeCell ref="M6:O6"/>
    <mergeCell ref="J29:M29"/>
    <mergeCell ref="O11:O13"/>
    <mergeCell ref="B7:O7"/>
    <mergeCell ref="E8:I8"/>
    <mergeCell ref="E6:I6"/>
    <mergeCell ref="K6:L6"/>
    <mergeCell ref="C6:D6"/>
    <mergeCell ref="O19:O21"/>
    <mergeCell ref="O23:O25"/>
    <mergeCell ref="O15:O17"/>
    <mergeCell ref="O27:O28"/>
    <mergeCell ref="B1:O1"/>
    <mergeCell ref="B2:O2"/>
    <mergeCell ref="C3:O3"/>
    <mergeCell ref="J4:K4"/>
    <mergeCell ref="B5:O5"/>
    <mergeCell ref="C4:D4"/>
    <mergeCell ref="E4:H4"/>
    <mergeCell ref="N4:O4"/>
    <mergeCell ref="G40:I40"/>
    <mergeCell ref="G42:I42"/>
    <mergeCell ref="G44:I44"/>
    <mergeCell ref="C34:E34"/>
    <mergeCell ref="C36:E36"/>
    <mergeCell ref="C38:E38"/>
    <mergeCell ref="C40:E40"/>
    <mergeCell ref="C42:E42"/>
    <mergeCell ref="K44:M44"/>
    <mergeCell ref="C31:E31"/>
    <mergeCell ref="G31:I31"/>
    <mergeCell ref="C32:E32"/>
    <mergeCell ref="G32:I32"/>
    <mergeCell ref="K32:M32"/>
    <mergeCell ref="K31:M31"/>
    <mergeCell ref="K34:M34"/>
    <mergeCell ref="K36:M36"/>
    <mergeCell ref="K38:M38"/>
    <mergeCell ref="K40:M40"/>
    <mergeCell ref="K42:M42"/>
    <mergeCell ref="C44:E44"/>
    <mergeCell ref="G34:I34"/>
    <mergeCell ref="G36:I36"/>
    <mergeCell ref="G38:I38"/>
    <mergeCell ref="C46:O46"/>
    <mergeCell ref="C48:E48"/>
    <mergeCell ref="G48:I48"/>
    <mergeCell ref="K48:M48"/>
    <mergeCell ref="C47:E47"/>
    <mergeCell ref="G47:I47"/>
    <mergeCell ref="K47:M47"/>
  </mergeCells>
  <pageMargins left="1.1811023622047245" right="0.70866141732283472" top="0.74803149606299213" bottom="0.74803149606299213" header="0.31496062992125984" footer="0.31496062992125984"/>
  <pageSetup paperSize="5" scale="80" fitToWidth="0" fitToHeight="0" orientation="landscape" horizontalDpi="300" verticalDpi="300" r:id="rId1"/>
  <rowBreaks count="1" manualBreakCount="1">
    <brk id="22" max="1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2" id="{927278F1-3D25-499F-B452-30D1237971F4}">
            <xm:f>'Ingreso de Datos'!$F$11="SI"</xm:f>
            <x14:dxf>
              <fill>
                <patternFill>
                  <bgColor theme="6" tint="-0.24994659260841701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40" id="{9912A18F-6147-43F4-AC7B-361DD4B4EC6C}">
            <xm:f>'Ingreso de Datos'!$F$13="SI"</xm:f>
            <x14:dxf>
              <fill>
                <patternFill>
                  <bgColor theme="6" tint="-0.24994659260841701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39" id="{0A3184DE-272D-44D1-BC0C-9174D8604287}">
            <xm:f>'Ingreso de Datos'!$F$15="SI"</xm:f>
            <x14:dxf>
              <fill>
                <patternFill>
                  <bgColor theme="6" tint="-0.24994659260841701"/>
                </patternFill>
              </fill>
            </x14:dxf>
          </x14:cfRule>
          <xm:sqref>I11</xm:sqref>
        </x14:conditionalFormatting>
        <x14:conditionalFormatting xmlns:xm="http://schemas.microsoft.com/office/excel/2006/main">
          <x14:cfRule type="expression" priority="37" id="{4BBD36E1-96E1-4DAC-929D-9B86E1F3FDDF}">
            <xm:f>'Ingreso de Datos'!$F$21="SI"</xm:f>
            <x14:dxf>
              <fill>
                <patternFill>
                  <bgColor theme="6" tint="-0.24994659260841701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36" id="{E204D686-780D-4EA8-9984-F5D9019379A8}">
            <xm:f>'Ingreso de Datos'!$F$23="SI"</xm:f>
            <x14:dxf>
              <fill>
                <patternFill>
                  <bgColor theme="6" tint="-0.24994659260841701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35" id="{37F62A0D-CCCF-4966-B3D8-32AA5F856747}">
            <xm:f>'Ingreso de Datos'!$F$25="SI"</xm:f>
            <x14:dxf>
              <fill>
                <patternFill>
                  <bgColor theme="6" tint="-0.24994659260841701"/>
                </pattern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33" id="{6E65B15A-C113-43C9-B76F-E773C6EA6824}">
            <xm:f>'Ingreso de Datos'!$O$11="SI"</xm:f>
            <x14:dxf>
              <fill>
                <patternFill>
                  <bgColor theme="6" tint="-0.24994659260841701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expression" priority="31" id="{C2792809-BB78-48B9-B848-89F8ED04BE4C}">
            <xm:f>'Ingreso de Datos'!$O$15="SI"</xm:f>
            <x14:dxf>
              <fill>
                <patternFill>
                  <bgColor theme="6" tint="-0.24994659260841701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expression" priority="30" id="{65A86B6B-9A26-4D86-8D75-D5126702C342}">
            <xm:f>'Ingreso de Datos'!$O$17="SI"</xm:f>
            <x14:dxf>
              <fill>
                <patternFill>
                  <bgColor theme="6" tint="-0.24994659260841701"/>
                </patternFill>
              </fill>
            </x14:dxf>
          </x14:cfRule>
          <xm:sqref>K15</xm:sqref>
        </x14:conditionalFormatting>
        <x14:conditionalFormatting xmlns:xm="http://schemas.microsoft.com/office/excel/2006/main">
          <x14:cfRule type="expression" priority="27" id="{99C13EA6-E0C1-426A-A8DD-E84C262CE106}">
            <xm:f>'Ingreso de Datos'!$O$21="SI"</xm:f>
            <x14:dxf>
              <fill>
                <patternFill>
                  <bgColor theme="6" tint="-0.24994659260841701"/>
                </patternFill>
              </fill>
            </x14:dxf>
          </x14:cfRule>
          <xm:sqref>E17</xm:sqref>
        </x14:conditionalFormatting>
        <x14:conditionalFormatting xmlns:xm="http://schemas.microsoft.com/office/excel/2006/main">
          <x14:cfRule type="expression" priority="26" id="{A452779D-5A19-4B86-BFCE-9D304DF9900C}">
            <xm:f>'Ingreso de Datos'!$O$23="SI"</xm:f>
            <x14:dxf>
              <fill>
                <patternFill>
                  <bgColor theme="6" tint="-0.24994659260841701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expression" priority="25" id="{CED6D928-CC48-437F-96B8-BC8DCC9788BA}">
            <xm:f>'Ingreso de Datos'!$O$25="SI"</xm:f>
            <x14:dxf>
              <fill>
                <patternFill>
                  <bgColor theme="6" tint="-0.24994659260841701"/>
                </patternFill>
              </fill>
            </x14:dxf>
          </x14:cfRule>
          <xm:sqref>I17</xm:sqref>
        </x14:conditionalFormatting>
        <x14:conditionalFormatting xmlns:xm="http://schemas.microsoft.com/office/excel/2006/main">
          <x14:cfRule type="expression" priority="24" id="{751C2D6F-D562-4054-A61F-FB4A55AAE6BC}">
            <xm:f>'Ingreso de Datos'!$O$27="SI"</xm:f>
            <x14:dxf>
              <fill>
                <patternFill>
                  <bgColor theme="6" tint="-0.24994659260841701"/>
                </patternFill>
              </fill>
            </x14:dxf>
          </x14:cfRule>
          <xm:sqref>K17</xm:sqref>
        </x14:conditionalFormatting>
        <x14:conditionalFormatting xmlns:xm="http://schemas.microsoft.com/office/excel/2006/main">
          <x14:cfRule type="expression" priority="22" id="{F6B9CE63-CF83-4A70-B438-8DEA41E3B940}">
            <xm:f>'Ingreso de Datos'!$X$11="SI"</xm:f>
            <x14:dxf>
              <fill>
                <patternFill>
                  <bgColor theme="6" tint="-0.24994659260841701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21" id="{2F716314-975C-4B68-B2FF-5A80A48BE5D1}">
            <xm:f>'Ingreso de Datos'!$X$13="SI"</xm:f>
            <x14:dxf>
              <fill>
                <patternFill>
                  <bgColor theme="6" tint="-0.24994659260841701"/>
                </pattern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20" id="{145F44C8-14DC-4CCE-8343-5C639FCFA584}">
            <xm:f>'Ingreso de Datos'!$X$15="SI"</xm:f>
            <x14:dxf>
              <fill>
                <patternFill>
                  <bgColor theme="6" tint="-0.24994659260841701"/>
                </pattern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19" id="{889CE32A-77B2-4245-AB15-4605AE3724D8}">
            <xm:f>'Ingreso de Datos'!$X$17="SI"</xm:f>
            <x14:dxf>
              <fill>
                <patternFill>
                  <bgColor theme="6" tint="-0.24994659260841701"/>
                </pattern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18" id="{812A107A-3548-40A8-B203-6281568C8DEA}">
            <xm:f>'Ingreso de Datos'!$X$9="SI"</xm:f>
            <x14:dxf>
              <fill>
                <patternFill>
                  <bgColor theme="6" tint="-0.24994659260841701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expression" priority="17" id="{FB2CD1B0-5649-4B2D-BDD4-E0269EA8D137}">
            <xm:f>'Ingreso de Datos'!$X$19="SI"</xm:f>
            <x14:dxf>
              <fill>
                <patternFill>
                  <bgColor theme="6" tint="-0.2499465926084170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expression" priority="16" id="{DAF84869-3950-4617-B053-52AD33731195}">
            <xm:f>'Ingreso de Datos'!$X$21="SI"</xm:f>
            <x14:dxf>
              <fill>
                <patternFill>
                  <bgColor theme="6" tint="-0.2499465926084170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expression" priority="15" id="{6B6B87BF-C893-47A0-8A45-6F5F0BB04593}">
            <xm:f>'Ingreso de Datos'!$X$23="SI"</xm:f>
            <x14:dxf>
              <fill>
                <patternFill>
                  <bgColor theme="6" tint="-0.24994659260841701"/>
                </patternFill>
              </fill>
            </x14:dxf>
          </x14:cfRule>
          <xm:sqref>I21</xm:sqref>
        </x14:conditionalFormatting>
        <x14:conditionalFormatting xmlns:xm="http://schemas.microsoft.com/office/excel/2006/main">
          <x14:cfRule type="expression" priority="14" id="{DA62F996-28D0-48FA-9E27-B74420198632}">
            <xm:f>'Ingreso de Datos'!$X$25="SI"</xm:f>
            <x14:dxf>
              <fill>
                <patternFill>
                  <bgColor theme="6" tint="-0.24994659260841701"/>
                </patternFill>
              </fill>
            </x14:dxf>
          </x14:cfRule>
          <xm:sqref>K21</xm:sqref>
        </x14:conditionalFormatting>
        <x14:conditionalFormatting xmlns:xm="http://schemas.microsoft.com/office/excel/2006/main">
          <x14:cfRule type="expression" priority="13" id="{104546E6-DD02-4E89-B3F6-5CA77FDF8DEF}">
            <xm:f>'Ingreso de Datos'!$X$27="SI"</xm:f>
            <x14:dxf>
              <fill>
                <patternFill>
                  <bgColor theme="6" tint="-0.24994659260841701"/>
                </patternFill>
              </fill>
            </x14:dxf>
          </x14:cfRule>
          <xm:sqref>M21</xm:sqref>
        </x14:conditionalFormatting>
        <x14:conditionalFormatting xmlns:xm="http://schemas.microsoft.com/office/excel/2006/main">
          <x14:cfRule type="expression" priority="12" id="{6636D5D1-380C-4DBF-BB1D-EC8DAD36CE2F}">
            <xm:f>'Ingreso de Datos'!$AG$9="SI"</xm:f>
            <x14:dxf>
              <fill>
                <patternFill>
                  <bgColor theme="6" tint="-0.24994659260841701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11" id="{14A6E364-9A70-4E16-89DD-2FDE3E259E8A}">
            <xm:f>'Ingreso de Datos'!$AG$11="SI"</xm:f>
            <x14:dxf>
              <fill>
                <patternFill>
                  <bgColor theme="6" tint="-0.24994659260841701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10" id="{A3359DFE-A550-476D-B512-8945DDFC4984}">
            <xm:f>'Ingreso de Datos'!$AG$13="SI"</xm:f>
            <x14:dxf>
              <fill>
                <patternFill>
                  <bgColor theme="6" tint="-0.24994659260841701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9" id="{54E9CA05-AA5D-42D5-91B4-2225463AC9A8}">
            <xm:f>'Ingreso de Datos'!$AG$15="SI"</xm:f>
            <x14:dxf>
              <fill>
                <patternFill>
                  <bgColor theme="6" tint="-0.24994659260841701"/>
                </patternFill>
              </fill>
            </x14:dxf>
          </x14:cfRule>
          <xm:sqref>C25</xm:sqref>
        </x14:conditionalFormatting>
        <x14:conditionalFormatting xmlns:xm="http://schemas.microsoft.com/office/excel/2006/main">
          <x14:cfRule type="expression" priority="8" id="{AEF5CCE0-AA72-4A19-AC0A-185F69EEF921}">
            <xm:f>'Ingreso de Datos'!$AG$17="SI"</xm:f>
            <x14:dxf>
              <fill>
                <patternFill>
                  <bgColor theme="6" tint="-0.2499465926084170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expression" priority="7" id="{603B0B49-71CA-4BDF-9D42-A43583B4BBDF}">
            <xm:f>'Ingreso de Datos'!$AG$19="SI"</xm:f>
            <x14:dxf>
              <fill>
                <patternFill>
                  <bgColor theme="6" tint="-0.2499465926084170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expression" priority="6" id="{D1342FF9-57AA-41C9-B36B-CD916E8F436A}">
            <xm:f>'Ingreso de Datos'!$AP$9="SI"</xm:f>
            <x14:dxf>
              <fill>
                <patternFill>
                  <bgColor theme="6" tint="-0.24994659260841701"/>
                </patternFill>
              </fill>
            </x14:dxf>
          </x14:cfRule>
          <xm:sqref>C27</xm:sqref>
        </x14:conditionalFormatting>
        <x14:conditionalFormatting xmlns:xm="http://schemas.microsoft.com/office/excel/2006/main">
          <x14:cfRule type="expression" priority="5" id="{F7F9F86F-9545-4AB8-B027-FCD31C57E10F}">
            <xm:f>'Ingreso de Datos'!$AP$11="SI"</xm:f>
            <x14:dxf>
              <fill>
                <patternFill>
                  <bgColor theme="6" tint="-0.2499465926084170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expression" priority="4" id="{1034048B-A15E-456C-8FD1-C64503DA8C86}">
            <xm:f>'Ingreso de Datos'!$AP$13="SI"</xm:f>
            <x14:dxf>
              <fill>
                <patternFill>
                  <bgColor theme="6" tint="-0.2499465926084170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expression" priority="1" id="{4BF3320E-B46C-4882-BFBA-68ED6ABF88C9}">
            <xm:f>'Ingreso de Datos'!$AP$15="SI"</xm:f>
            <x14:dxf>
              <fill>
                <patternFill>
                  <bgColor theme="6" tint="-0.24994659260841701"/>
                </patternFill>
              </fill>
            </x14:dxf>
          </x14:cfRule>
          <xm:sqref>I27</xm:sqref>
        </x14:conditionalFormatting>
        <x14:conditionalFormatting xmlns:xm="http://schemas.microsoft.com/office/excel/2006/main">
          <x14:cfRule type="expression" priority="279" id="{6A77B5E3-90AD-4900-A0D8-5E4623F2DBF8}">
            <xm:f>'Ingreso de Datos'!$F$9="SI"</xm:f>
            <x14:dxf>
              <fill>
                <patternFill>
                  <bgColor theme="6" tint="-0.24994659260841701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280" id="{0229833B-2B6D-4F5B-B5B8-6408DE0ECE48}">
            <xm:f>'Ingreso de Datos'!$F$17="SI"</xm:f>
            <x14:dxf>
              <fill>
                <patternFill>
                  <bgColor theme="6" tint="-0.24994659260841701"/>
                </patternFill>
              </fill>
            </x14:dxf>
          </x14:cfRule>
          <xm:sqref>K11</xm:sqref>
        </x14:conditionalFormatting>
        <x14:conditionalFormatting xmlns:xm="http://schemas.microsoft.com/office/excel/2006/main">
          <x14:cfRule type="expression" priority="281" id="{D67E8C59-B57C-40E6-8D1A-B5908B9FEF09}">
            <xm:f>'Ingreso de Datos'!$F$19="SI"</xm:f>
            <x14:dxf>
              <fill>
                <patternFill>
                  <bgColor theme="6" tint="-0.24994659260841701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282" id="{36F8B1BF-94D2-4033-A04B-6675AE57D79B}">
            <xm:f>'Ingreso de Datos'!$F$27="SI"</xm:f>
            <x14:dxf>
              <fill>
                <patternFill>
                  <bgColor theme="6" tint="-0.24994659260841701"/>
                </pattern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283" id="{9C6DE816-D13D-4E21-BA4A-51E3142E74CD}">
            <xm:f>'Ingreso de Datos'!$O$9="SI"</xm:f>
            <x14:dxf>
              <fill>
                <patternFill>
                  <bgColor theme="6" tint="-0.24994659260841701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expression" priority="284" id="{DF04CD55-0048-4772-9875-2F116C190A51}">
            <xm:f>'Ingreso de Datos'!$O$13="SI"</xm:f>
            <x14:dxf>
              <fill>
                <patternFill>
                  <bgColor theme="6" tint="-0.24994659260841701"/>
                </patternFill>
              </fill>
            </x14:dxf>
          </x14:cfRule>
          <xm:sqref>G15</xm:sqref>
        </x14:conditionalFormatting>
        <x14:conditionalFormatting xmlns:xm="http://schemas.microsoft.com/office/excel/2006/main">
          <x14:cfRule type="expression" priority="285" id="{BC15D107-07B8-446A-907E-7B1FDA15C559}">
            <xm:f>'Ingreso de Datos'!$O$19="SI"</xm:f>
            <x14:dxf>
              <fill>
                <patternFill>
                  <bgColor theme="6" tint="-0.24994659260841701"/>
                </patternFill>
              </fill>
            </x14:dxf>
          </x14:cfRule>
          <xm:sqref>C17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Listado!$F$2:$F$16</xm:f>
          </x14:formula1>
          <xm:sqref>C32:E32 G32:I32 K32:M32</xm:sqref>
        </x14:dataValidation>
        <x14:dataValidation type="list" allowBlank="1" showInputMessage="1">
          <x14:formula1>
            <xm:f>Listado!$D$2:$D$69</xm:f>
          </x14:formula1>
          <xm:sqref>C34:E34 C36:E36 C38:E38 C40:E40 C42:E42 C44:E44 G44:I44 G42:I42 G40:I40 G38:I38 G36:I36 G34:I34 K34:M34 K36:M36 K38:M38 K40:M40 K42:M42 K44:M44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4"/>
  <sheetViews>
    <sheetView zoomScaleNormal="100" workbookViewId="0">
      <selection activeCell="H32" sqref="H32"/>
    </sheetView>
  </sheetViews>
  <sheetFormatPr baseColWidth="10" defaultRowHeight="15" x14ac:dyDescent="0.25"/>
  <cols>
    <col min="1" max="1" width="4.28515625" customWidth="1"/>
    <col min="2" max="2" width="18.140625" customWidth="1"/>
    <col min="3" max="3" width="2.140625" customWidth="1"/>
    <col min="4" max="4" width="5" style="26" customWidth="1"/>
    <col min="5" max="5" width="2.140625" customWidth="1"/>
    <col min="6" max="6" width="11.7109375" customWidth="1"/>
    <col min="7" max="7" width="2.140625" customWidth="1"/>
    <col min="8" max="8" width="11.7109375" customWidth="1"/>
    <col min="9" max="10" width="4.28515625" customWidth="1"/>
    <col min="11" max="11" width="18.140625" customWidth="1"/>
    <col min="12" max="12" width="2.140625" customWidth="1"/>
    <col min="13" max="13" width="5" customWidth="1"/>
    <col min="14" max="14" width="2.140625" customWidth="1"/>
    <col min="15" max="15" width="11.7109375" customWidth="1"/>
    <col min="16" max="16" width="2.140625" customWidth="1"/>
    <col min="17" max="17" width="11.7109375" customWidth="1"/>
    <col min="18" max="19" width="4.28515625" customWidth="1"/>
    <col min="20" max="20" width="18.140625" customWidth="1"/>
    <col min="21" max="21" width="2.140625" customWidth="1"/>
    <col min="22" max="22" width="5" customWidth="1"/>
    <col min="23" max="23" width="2.140625" customWidth="1"/>
    <col min="24" max="24" width="11.7109375" customWidth="1"/>
    <col min="25" max="25" width="2.140625" customWidth="1"/>
    <col min="26" max="26" width="11.7109375" customWidth="1"/>
    <col min="27" max="28" width="4.28515625" customWidth="1"/>
    <col min="29" max="29" width="18.140625" customWidth="1"/>
    <col min="30" max="30" width="2.140625" customWidth="1"/>
    <col min="31" max="31" width="5" customWidth="1"/>
    <col min="32" max="32" width="2.140625" customWidth="1"/>
    <col min="33" max="33" width="11.7109375" customWidth="1"/>
    <col min="34" max="34" width="2.140625" customWidth="1"/>
    <col min="35" max="35" width="11.7109375" customWidth="1"/>
    <col min="36" max="37" width="4.28515625" customWidth="1"/>
    <col min="38" max="38" width="18.140625" customWidth="1"/>
    <col min="39" max="39" width="2.140625" customWidth="1"/>
    <col min="40" max="40" width="5" customWidth="1"/>
    <col min="41" max="41" width="2.140625" customWidth="1"/>
    <col min="42" max="42" width="11.7109375" customWidth="1"/>
    <col min="43" max="43" width="2.140625" customWidth="1"/>
    <col min="44" max="44" width="11.7109375" customWidth="1"/>
    <col min="45" max="45" width="4.28515625" customWidth="1"/>
  </cols>
  <sheetData>
    <row r="1" spans="1:46" ht="89.25" customHeight="1" x14ac:dyDescent="0.45">
      <c r="A1" s="109" t="s">
        <v>86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</row>
    <row r="2" spans="1:46" s="27" customFormat="1" ht="24.75" customHeight="1" x14ac:dyDescent="0.25">
      <c r="A2" s="105" t="s">
        <v>83</v>
      </c>
      <c r="B2" s="105"/>
      <c r="C2" s="108" t="s">
        <v>221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6" t="s">
        <v>84</v>
      </c>
      <c r="Q2" s="106"/>
      <c r="R2" s="108" t="s">
        <v>85</v>
      </c>
      <c r="S2" s="108"/>
      <c r="T2" s="108"/>
      <c r="U2" s="106" t="s">
        <v>251</v>
      </c>
      <c r="V2" s="106"/>
      <c r="W2" s="106"/>
      <c r="X2" s="106"/>
      <c r="Y2" s="106"/>
      <c r="Z2" s="106"/>
      <c r="AA2" s="106"/>
      <c r="AB2" s="108" t="s">
        <v>224</v>
      </c>
      <c r="AC2" s="108"/>
      <c r="AD2" s="108"/>
      <c r="AE2" s="106" t="s">
        <v>219</v>
      </c>
      <c r="AF2" s="106"/>
      <c r="AG2" s="106"/>
      <c r="AH2" s="106"/>
      <c r="AI2" s="106"/>
      <c r="AJ2" s="108" t="s">
        <v>223</v>
      </c>
      <c r="AK2" s="108"/>
      <c r="AL2" s="108"/>
      <c r="AM2" s="108"/>
      <c r="AN2" s="108"/>
      <c r="AO2" s="108"/>
      <c r="AP2" s="108"/>
      <c r="AQ2" s="108"/>
    </row>
    <row r="3" spans="1:46" ht="11.25" customHeight="1" x14ac:dyDescent="0.25"/>
    <row r="4" spans="1:46" ht="24.75" customHeight="1" x14ac:dyDescent="0.25">
      <c r="A4" s="105" t="s">
        <v>229</v>
      </c>
      <c r="B4" s="105"/>
      <c r="C4" s="105"/>
      <c r="D4" s="105"/>
      <c r="E4" s="105"/>
      <c r="F4" s="105"/>
      <c r="G4" s="105"/>
      <c r="H4" s="105"/>
      <c r="I4" s="108" t="s">
        <v>224</v>
      </c>
      <c r="J4" s="108"/>
      <c r="K4" s="108"/>
      <c r="L4" s="108"/>
      <c r="M4" s="108"/>
      <c r="N4" s="106" t="s">
        <v>220</v>
      </c>
      <c r="O4" s="106"/>
      <c r="P4" s="106"/>
      <c r="Q4" s="106"/>
      <c r="R4" s="108" t="s">
        <v>256</v>
      </c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6" t="s">
        <v>226</v>
      </c>
      <c r="AD4" s="106"/>
      <c r="AE4" s="106"/>
      <c r="AF4" s="106"/>
      <c r="AG4" s="107">
        <v>42212</v>
      </c>
      <c r="AH4" s="107"/>
      <c r="AI4" s="107"/>
      <c r="AJ4" s="107"/>
      <c r="AK4" s="107"/>
      <c r="AL4" s="107"/>
      <c r="AO4" s="106" t="s">
        <v>225</v>
      </c>
      <c r="AP4" s="106"/>
      <c r="AQ4" s="106"/>
      <c r="AR4" s="51" t="e">
        <f>AP19/AR19</f>
        <v>#DIV/0!</v>
      </c>
      <c r="AS4" s="52"/>
      <c r="AT4" s="52"/>
    </row>
    <row r="6" spans="1:46" ht="27" customHeight="1" thickBot="1" x14ac:dyDescent="0.4">
      <c r="A6" s="111" t="s">
        <v>78</v>
      </c>
      <c r="B6" s="111"/>
      <c r="C6" s="111"/>
      <c r="D6" s="111"/>
      <c r="E6" s="111"/>
      <c r="F6" s="111"/>
      <c r="G6" s="111"/>
      <c r="H6" s="111"/>
      <c r="I6" s="111"/>
      <c r="J6" s="104" t="s">
        <v>79</v>
      </c>
      <c r="K6" s="104"/>
      <c r="L6" s="104"/>
      <c r="M6" s="104"/>
      <c r="N6" s="104"/>
      <c r="O6" s="104"/>
      <c r="P6" s="104"/>
      <c r="Q6" s="104"/>
      <c r="R6" s="104"/>
      <c r="S6" s="111" t="s">
        <v>80</v>
      </c>
      <c r="T6" s="111"/>
      <c r="U6" s="111"/>
      <c r="V6" s="111"/>
      <c r="W6" s="111"/>
      <c r="X6" s="111"/>
      <c r="Y6" s="111"/>
      <c r="Z6" s="111"/>
      <c r="AA6" s="111"/>
      <c r="AB6" s="104" t="s">
        <v>81</v>
      </c>
      <c r="AC6" s="104"/>
      <c r="AD6" s="104"/>
      <c r="AE6" s="104"/>
      <c r="AF6" s="104"/>
      <c r="AG6" s="104"/>
      <c r="AH6" s="104"/>
      <c r="AI6" s="104"/>
      <c r="AJ6" s="104"/>
      <c r="AK6" s="111" t="s">
        <v>82</v>
      </c>
      <c r="AL6" s="111"/>
      <c r="AM6" s="111"/>
      <c r="AN6" s="111"/>
      <c r="AO6" s="111"/>
      <c r="AP6" s="111"/>
      <c r="AQ6" s="111"/>
      <c r="AR6" s="111"/>
      <c r="AS6" s="111"/>
    </row>
    <row r="7" spans="1:46" x14ac:dyDescent="0.25">
      <c r="A7" s="3"/>
      <c r="B7" s="4"/>
      <c r="C7" s="4"/>
      <c r="D7" s="31"/>
      <c r="E7" s="4"/>
      <c r="F7" s="4"/>
      <c r="G7" s="4"/>
      <c r="H7" s="4"/>
      <c r="I7" s="5"/>
      <c r="J7" s="4"/>
      <c r="K7" s="4"/>
      <c r="L7" s="4"/>
      <c r="M7" s="4"/>
      <c r="N7" s="4"/>
      <c r="O7" s="4"/>
      <c r="P7" s="4"/>
      <c r="Q7" s="4"/>
      <c r="R7" s="5"/>
      <c r="S7" s="3"/>
      <c r="T7" s="4"/>
      <c r="U7" s="4"/>
      <c r="V7" s="4"/>
      <c r="W7" s="4"/>
      <c r="X7" s="4"/>
      <c r="Y7" s="4"/>
      <c r="Z7" s="4"/>
      <c r="AA7" s="5"/>
      <c r="AB7" s="3"/>
      <c r="AC7" s="4"/>
      <c r="AD7" s="4"/>
      <c r="AE7" s="4"/>
      <c r="AF7" s="4"/>
      <c r="AG7" s="4"/>
      <c r="AH7" s="4"/>
      <c r="AI7" s="4"/>
      <c r="AJ7" s="5"/>
      <c r="AK7" s="3"/>
      <c r="AL7" s="4"/>
      <c r="AM7" s="4"/>
      <c r="AN7" s="4"/>
      <c r="AO7" s="4"/>
      <c r="AP7" s="4"/>
      <c r="AQ7" s="4"/>
      <c r="AR7" s="4"/>
      <c r="AS7" s="5"/>
    </row>
    <row r="8" spans="1:46" x14ac:dyDescent="0.25">
      <c r="A8" s="6"/>
      <c r="B8" s="2"/>
      <c r="C8" s="2"/>
      <c r="D8" s="7" t="s">
        <v>164</v>
      </c>
      <c r="E8" s="2"/>
      <c r="F8" s="7" t="s">
        <v>40</v>
      </c>
      <c r="G8" s="2"/>
      <c r="H8" s="7" t="s">
        <v>41</v>
      </c>
      <c r="I8" s="8"/>
      <c r="J8" s="2"/>
      <c r="K8" s="2"/>
      <c r="L8" s="2"/>
      <c r="M8" s="7" t="s">
        <v>164</v>
      </c>
      <c r="N8" s="2"/>
      <c r="O8" s="7" t="s">
        <v>40</v>
      </c>
      <c r="P8" s="7"/>
      <c r="Q8" s="7" t="s">
        <v>41</v>
      </c>
      <c r="R8" s="8"/>
      <c r="S8" s="6"/>
      <c r="T8" s="2"/>
      <c r="U8" s="2"/>
      <c r="V8" s="7" t="s">
        <v>164</v>
      </c>
      <c r="W8" s="2"/>
      <c r="X8" s="7" t="s">
        <v>40</v>
      </c>
      <c r="Y8" s="2"/>
      <c r="Z8" s="7" t="s">
        <v>41</v>
      </c>
      <c r="AA8" s="8"/>
      <c r="AB8" s="6"/>
      <c r="AC8" s="2"/>
      <c r="AD8" s="2"/>
      <c r="AE8" s="7" t="s">
        <v>164</v>
      </c>
      <c r="AF8" s="2"/>
      <c r="AG8" s="7" t="s">
        <v>40</v>
      </c>
      <c r="AH8" s="2"/>
      <c r="AI8" s="7" t="s">
        <v>41</v>
      </c>
      <c r="AJ8" s="8"/>
      <c r="AK8" s="6"/>
      <c r="AL8" s="2"/>
      <c r="AM8" s="2"/>
      <c r="AN8" s="7" t="s">
        <v>164</v>
      </c>
      <c r="AO8" s="2"/>
      <c r="AP8" s="7" t="s">
        <v>40</v>
      </c>
      <c r="AQ8" s="2"/>
      <c r="AR8" s="7" t="s">
        <v>41</v>
      </c>
      <c r="AS8" s="8"/>
    </row>
    <row r="9" spans="1:46" ht="32.25" customHeight="1" x14ac:dyDescent="0.25">
      <c r="A9" s="6"/>
      <c r="B9" s="12" t="s">
        <v>3</v>
      </c>
      <c r="C9" s="2"/>
      <c r="D9" s="43">
        <v>3</v>
      </c>
      <c r="E9" s="44"/>
      <c r="F9" s="21" t="str">
        <f>IF(H9&gt;=60, "SI", "NO")</f>
        <v>NO</v>
      </c>
      <c r="G9" s="2"/>
      <c r="H9" s="18"/>
      <c r="I9" s="40">
        <f>D9*H9</f>
        <v>0</v>
      </c>
      <c r="J9" s="2"/>
      <c r="K9" s="12" t="s">
        <v>14</v>
      </c>
      <c r="L9" s="2"/>
      <c r="M9" s="33">
        <v>6</v>
      </c>
      <c r="N9" s="2"/>
      <c r="O9" s="21" t="str">
        <f>IF(Q9&gt;=60, "SI", "NO")</f>
        <v>NO</v>
      </c>
      <c r="P9" s="2"/>
      <c r="Q9" s="18">
        <v>0</v>
      </c>
      <c r="R9" s="40">
        <f>M9*Q9</f>
        <v>0</v>
      </c>
      <c r="S9" s="6"/>
      <c r="T9" s="12" t="s">
        <v>35</v>
      </c>
      <c r="U9" s="2"/>
      <c r="V9" s="33">
        <v>5</v>
      </c>
      <c r="W9" s="2"/>
      <c r="X9" s="21" t="str">
        <f>IF(Z9&gt;=60, "SI", "NO")</f>
        <v>NO</v>
      </c>
      <c r="Y9" s="2"/>
      <c r="Z9" s="18">
        <v>0</v>
      </c>
      <c r="AA9" s="40">
        <f>V9*Z9</f>
        <v>0</v>
      </c>
      <c r="AB9" s="6"/>
      <c r="AC9" s="12" t="s">
        <v>29</v>
      </c>
      <c r="AD9" s="2"/>
      <c r="AE9" s="33">
        <v>4</v>
      </c>
      <c r="AF9" s="2"/>
      <c r="AG9" s="21" t="str">
        <f>IF(AI9&gt;=60, "SI", "NO")</f>
        <v>NO</v>
      </c>
      <c r="AH9" s="2"/>
      <c r="AI9" s="18">
        <v>0</v>
      </c>
      <c r="AJ9" s="40">
        <f>AE9*AI9</f>
        <v>0</v>
      </c>
      <c r="AK9" s="6"/>
      <c r="AL9" s="12" t="s">
        <v>37</v>
      </c>
      <c r="AM9" s="2"/>
      <c r="AN9" s="33">
        <v>4</v>
      </c>
      <c r="AO9" s="2"/>
      <c r="AP9" s="21" t="str">
        <f>IF(AR9&gt;=60, "SI", "NO")</f>
        <v>NO</v>
      </c>
      <c r="AQ9" s="2"/>
      <c r="AR9" s="18">
        <v>0</v>
      </c>
      <c r="AS9" s="40">
        <f>AN9*AR9</f>
        <v>0</v>
      </c>
    </row>
    <row r="10" spans="1:46" ht="11.25" customHeight="1" x14ac:dyDescent="0.25">
      <c r="A10" s="6"/>
      <c r="B10" s="2"/>
      <c r="C10" s="2"/>
      <c r="D10" s="43"/>
      <c r="E10" s="44"/>
      <c r="F10" s="2"/>
      <c r="G10" s="2"/>
      <c r="H10" s="20"/>
      <c r="I10" s="40"/>
      <c r="J10" s="2"/>
      <c r="M10" s="29"/>
      <c r="R10" s="40"/>
      <c r="S10" s="6"/>
      <c r="T10" s="2"/>
      <c r="U10" s="2"/>
      <c r="V10" s="33"/>
      <c r="W10" s="2"/>
      <c r="X10" s="2"/>
      <c r="Y10" s="2"/>
      <c r="Z10" s="2"/>
      <c r="AA10" s="40"/>
      <c r="AB10" s="6"/>
      <c r="AC10" s="2"/>
      <c r="AD10" s="2"/>
      <c r="AE10" s="33"/>
      <c r="AF10" s="2"/>
      <c r="AG10" s="2"/>
      <c r="AH10" s="2"/>
      <c r="AI10" s="2"/>
      <c r="AJ10" s="40"/>
      <c r="AK10" s="6"/>
      <c r="AL10" s="2"/>
      <c r="AM10" s="2"/>
      <c r="AN10" s="33"/>
      <c r="AO10" s="2"/>
      <c r="AP10" s="2"/>
      <c r="AQ10" s="2"/>
      <c r="AR10" s="2"/>
      <c r="AS10" s="40"/>
    </row>
    <row r="11" spans="1:46" ht="32.25" customHeight="1" x14ac:dyDescent="0.25">
      <c r="A11" s="6"/>
      <c r="B11" s="12" t="s">
        <v>2</v>
      </c>
      <c r="C11" s="2"/>
      <c r="D11" s="43">
        <v>4</v>
      </c>
      <c r="E11" s="44"/>
      <c r="F11" s="21" t="str">
        <f>IF(H11&gt;=60, "SI", "NO")</f>
        <v>NO</v>
      </c>
      <c r="G11" s="2"/>
      <c r="H11" s="18"/>
      <c r="I11" s="40">
        <f t="shared" ref="I11:I27" si="0">D11*H11</f>
        <v>0</v>
      </c>
      <c r="J11" s="2"/>
      <c r="K11" s="12" t="s">
        <v>17</v>
      </c>
      <c r="L11" s="2"/>
      <c r="M11" s="33">
        <v>4</v>
      </c>
      <c r="N11" s="2"/>
      <c r="O11" s="21" t="str">
        <f>IF(Q11&gt;=60, "SI", "NO")</f>
        <v>NO</v>
      </c>
      <c r="P11" s="2"/>
      <c r="Q11" s="18">
        <v>0</v>
      </c>
      <c r="R11" s="40">
        <f t="shared" ref="R11:R27" si="1">M11*Q11</f>
        <v>0</v>
      </c>
      <c r="S11" s="6"/>
      <c r="T11" s="12" t="s">
        <v>16</v>
      </c>
      <c r="U11" s="1"/>
      <c r="V11" s="30">
        <v>4</v>
      </c>
      <c r="W11" s="1"/>
      <c r="X11" s="21" t="str">
        <f>IF(Z11&gt;=60, "SI", "NO")</f>
        <v>NO</v>
      </c>
      <c r="Y11" s="2"/>
      <c r="Z11" s="18">
        <v>0</v>
      </c>
      <c r="AA11" s="40">
        <f t="shared" ref="AA11:AA27" si="2">V11*Z11</f>
        <v>0</v>
      </c>
      <c r="AB11" s="6"/>
      <c r="AC11" s="12" t="s">
        <v>31</v>
      </c>
      <c r="AD11" s="2"/>
      <c r="AE11" s="33">
        <v>4</v>
      </c>
      <c r="AF11" s="2"/>
      <c r="AG11" s="21" t="str">
        <f>IF(AI11&gt;=60, "SI", "NO")</f>
        <v>NO</v>
      </c>
      <c r="AH11" s="2"/>
      <c r="AI11" s="18">
        <v>0</v>
      </c>
      <c r="AJ11" s="40">
        <f t="shared" ref="AJ11:AJ19" si="3">AE11*AI11</f>
        <v>0</v>
      </c>
      <c r="AK11" s="6"/>
      <c r="AL11" s="12" t="s">
        <v>36</v>
      </c>
      <c r="AM11" s="2"/>
      <c r="AN11" s="33">
        <v>4</v>
      </c>
      <c r="AO11" s="2"/>
      <c r="AP11" s="21" t="str">
        <f>IF(AR11&gt;=60, "SI", "NO")</f>
        <v>NO</v>
      </c>
      <c r="AQ11" s="2"/>
      <c r="AR11" s="18">
        <v>0</v>
      </c>
      <c r="AS11" s="40">
        <f t="shared" ref="AS11:AS15" si="4">AN11*AR11</f>
        <v>0</v>
      </c>
    </row>
    <row r="12" spans="1:46" ht="11.25" customHeight="1" x14ac:dyDescent="0.25">
      <c r="A12" s="6"/>
      <c r="B12" s="2"/>
      <c r="C12" s="2"/>
      <c r="D12" s="43"/>
      <c r="E12" s="44"/>
      <c r="F12" s="2"/>
      <c r="G12" s="2"/>
      <c r="H12" s="2"/>
      <c r="I12" s="40"/>
      <c r="J12" s="2"/>
      <c r="K12" s="2"/>
      <c r="L12" s="2"/>
      <c r="M12" s="33"/>
      <c r="N12" s="2"/>
      <c r="O12" s="2"/>
      <c r="P12" s="2"/>
      <c r="Q12" s="2"/>
      <c r="R12" s="40"/>
      <c r="S12" s="6"/>
      <c r="T12" s="2"/>
      <c r="U12" s="2"/>
      <c r="V12" s="33"/>
      <c r="W12" s="2"/>
      <c r="X12" s="2"/>
      <c r="Y12" s="2"/>
      <c r="Z12" s="2"/>
      <c r="AA12" s="40"/>
      <c r="AB12" s="6"/>
      <c r="AC12" s="2"/>
      <c r="AD12" s="2"/>
      <c r="AE12" s="33"/>
      <c r="AF12" s="2"/>
      <c r="AG12" s="2"/>
      <c r="AH12" s="2"/>
      <c r="AI12" s="2"/>
      <c r="AJ12" s="40"/>
      <c r="AK12" s="6"/>
      <c r="AL12" s="2"/>
      <c r="AM12" s="2"/>
      <c r="AN12" s="33"/>
      <c r="AO12" s="2"/>
      <c r="AP12" s="2"/>
      <c r="AQ12" s="2"/>
      <c r="AR12" s="2"/>
      <c r="AS12" s="40"/>
    </row>
    <row r="13" spans="1:46" ht="32.25" customHeight="1" x14ac:dyDescent="0.25">
      <c r="A13" s="6"/>
      <c r="B13" s="12" t="s">
        <v>0</v>
      </c>
      <c r="C13" s="2"/>
      <c r="D13" s="43">
        <v>5</v>
      </c>
      <c r="E13" s="44"/>
      <c r="F13" s="21" t="str">
        <f>IF(H13&gt;=60, "SI", "NO")</f>
        <v>NO</v>
      </c>
      <c r="G13" s="2"/>
      <c r="H13" s="18"/>
      <c r="I13" s="40">
        <f t="shared" si="0"/>
        <v>0</v>
      </c>
      <c r="J13" s="2"/>
      <c r="K13" s="12" t="s">
        <v>9</v>
      </c>
      <c r="L13" s="2"/>
      <c r="M13" s="33">
        <v>4</v>
      </c>
      <c r="N13" s="2"/>
      <c r="O13" s="21" t="str">
        <f>IF(Q13&gt;=60, "SI", "NO")</f>
        <v>NO</v>
      </c>
      <c r="P13" s="2"/>
      <c r="Q13" s="18">
        <v>0</v>
      </c>
      <c r="R13" s="40">
        <f t="shared" si="1"/>
        <v>0</v>
      </c>
      <c r="S13" s="6"/>
      <c r="T13" s="12" t="s">
        <v>23</v>
      </c>
      <c r="U13" s="1"/>
      <c r="V13" s="30">
        <v>4</v>
      </c>
      <c r="W13" s="1"/>
      <c r="X13" s="21" t="str">
        <f>IF(Z13&gt;=60, "SI", "NO")</f>
        <v>NO</v>
      </c>
      <c r="Y13" s="2"/>
      <c r="Z13" s="18">
        <v>0</v>
      </c>
      <c r="AA13" s="40">
        <f t="shared" si="2"/>
        <v>0</v>
      </c>
      <c r="AB13" s="6"/>
      <c r="AC13" s="12" t="s">
        <v>25</v>
      </c>
      <c r="AD13" s="2"/>
      <c r="AE13" s="33">
        <v>4</v>
      </c>
      <c r="AF13" s="2"/>
      <c r="AG13" s="21" t="str">
        <f>IF(AI13&gt;=60, "SI", "NO")</f>
        <v>NO</v>
      </c>
      <c r="AH13" s="2"/>
      <c r="AI13" s="18">
        <v>0</v>
      </c>
      <c r="AJ13" s="40">
        <f t="shared" si="3"/>
        <v>0</v>
      </c>
      <c r="AK13" s="6"/>
      <c r="AL13" s="12" t="s">
        <v>38</v>
      </c>
      <c r="AM13" s="2"/>
      <c r="AN13" s="33">
        <v>2</v>
      </c>
      <c r="AO13" s="2"/>
      <c r="AP13" s="21" t="str">
        <f>IF(AR13&gt;=60, "SI", "NO")</f>
        <v>NO</v>
      </c>
      <c r="AQ13" s="2"/>
      <c r="AR13" s="18">
        <v>0</v>
      </c>
      <c r="AS13" s="40">
        <f t="shared" si="4"/>
        <v>0</v>
      </c>
    </row>
    <row r="14" spans="1:46" ht="11.25" customHeight="1" x14ac:dyDescent="0.25">
      <c r="A14" s="6"/>
      <c r="B14" s="2"/>
      <c r="C14" s="2"/>
      <c r="D14" s="43"/>
      <c r="E14" s="44"/>
      <c r="F14" s="2"/>
      <c r="G14" s="2"/>
      <c r="H14" s="2"/>
      <c r="I14" s="40"/>
      <c r="J14" s="2"/>
      <c r="K14" s="2"/>
      <c r="L14" s="2"/>
      <c r="M14" s="33"/>
      <c r="N14" s="2"/>
      <c r="O14" s="2"/>
      <c r="P14" s="2"/>
      <c r="Q14" s="2"/>
      <c r="R14" s="40"/>
      <c r="S14" s="6"/>
      <c r="T14" s="2"/>
      <c r="U14" s="2"/>
      <c r="V14" s="33"/>
      <c r="W14" s="2"/>
      <c r="X14" s="2"/>
      <c r="Y14" s="2"/>
      <c r="Z14" s="2"/>
      <c r="AA14" s="40"/>
      <c r="AB14" s="6"/>
      <c r="AC14" s="2"/>
      <c r="AD14" s="2"/>
      <c r="AE14" s="33"/>
      <c r="AF14" s="2"/>
      <c r="AG14" s="2"/>
      <c r="AH14" s="2"/>
      <c r="AI14" s="2"/>
      <c r="AJ14" s="40"/>
      <c r="AK14" s="6"/>
      <c r="AL14" s="2"/>
      <c r="AM14" s="2"/>
      <c r="AN14" s="33"/>
      <c r="AO14" s="2"/>
      <c r="AP14" s="2"/>
      <c r="AQ14" s="2"/>
      <c r="AR14" s="2"/>
      <c r="AS14" s="40"/>
    </row>
    <row r="15" spans="1:46" ht="32.25" customHeight="1" x14ac:dyDescent="0.25">
      <c r="A15" s="6"/>
      <c r="B15" s="12" t="s">
        <v>1</v>
      </c>
      <c r="C15" s="2"/>
      <c r="D15" s="43">
        <v>5</v>
      </c>
      <c r="E15" s="44"/>
      <c r="F15" s="21" t="str">
        <f>IF(H15&gt;=60, "SI", "NO")</f>
        <v>NO</v>
      </c>
      <c r="G15" s="2"/>
      <c r="H15" s="18">
        <v>0</v>
      </c>
      <c r="I15" s="40">
        <f t="shared" si="0"/>
        <v>0</v>
      </c>
      <c r="J15" s="2"/>
      <c r="K15" s="12" t="s">
        <v>8</v>
      </c>
      <c r="L15" s="2"/>
      <c r="M15" s="33">
        <v>4</v>
      </c>
      <c r="N15" s="2"/>
      <c r="O15" s="21" t="str">
        <f>IF(Q15&gt;=60, "SI", "NO")</f>
        <v>NO</v>
      </c>
      <c r="P15" s="2"/>
      <c r="Q15" s="18">
        <v>0</v>
      </c>
      <c r="R15" s="40">
        <f t="shared" si="1"/>
        <v>0</v>
      </c>
      <c r="S15" s="6"/>
      <c r="T15" s="12" t="s">
        <v>18</v>
      </c>
      <c r="U15" s="1"/>
      <c r="V15" s="30">
        <v>3</v>
      </c>
      <c r="W15" s="1"/>
      <c r="X15" s="21" t="str">
        <f>IF(Z15&gt;=60, "SI", "NO")</f>
        <v>NO</v>
      </c>
      <c r="Y15" s="2"/>
      <c r="Z15" s="18">
        <v>0</v>
      </c>
      <c r="AA15" s="40">
        <f t="shared" si="2"/>
        <v>0</v>
      </c>
      <c r="AB15" s="6"/>
      <c r="AC15" s="12" t="s">
        <v>34</v>
      </c>
      <c r="AD15" s="2"/>
      <c r="AE15" s="33">
        <v>4</v>
      </c>
      <c r="AF15" s="2"/>
      <c r="AG15" s="21" t="str">
        <f>IF(AI15&gt;=60, "SI", "NO")</f>
        <v>NO</v>
      </c>
      <c r="AH15" s="2"/>
      <c r="AI15" s="18">
        <v>0</v>
      </c>
      <c r="AJ15" s="40">
        <f t="shared" si="3"/>
        <v>0</v>
      </c>
      <c r="AK15" s="6"/>
      <c r="AL15" s="12" t="s">
        <v>73</v>
      </c>
      <c r="AM15" s="2"/>
      <c r="AN15" s="33">
        <v>4</v>
      </c>
      <c r="AO15" s="2"/>
      <c r="AP15" s="21" t="str">
        <f>IF(AR15&gt;=60, "SI", "NO")</f>
        <v>NO</v>
      </c>
      <c r="AQ15" s="2"/>
      <c r="AR15" s="18">
        <v>0</v>
      </c>
      <c r="AS15" s="40">
        <f t="shared" si="4"/>
        <v>0</v>
      </c>
    </row>
    <row r="16" spans="1:46" ht="11.25" customHeight="1" thickBot="1" x14ac:dyDescent="0.3">
      <c r="A16" s="6"/>
      <c r="B16" s="2"/>
      <c r="C16" s="2"/>
      <c r="D16" s="43"/>
      <c r="E16" s="44"/>
      <c r="F16" s="2"/>
      <c r="G16" s="2"/>
      <c r="H16" s="2"/>
      <c r="I16" s="40"/>
      <c r="J16" s="2"/>
      <c r="K16" s="2"/>
      <c r="L16" s="2"/>
      <c r="M16" s="33"/>
      <c r="N16" s="2"/>
      <c r="O16" s="2"/>
      <c r="P16" s="2"/>
      <c r="Q16" s="2"/>
      <c r="R16" s="40"/>
      <c r="S16" s="6"/>
      <c r="T16" s="2"/>
      <c r="U16" s="2"/>
      <c r="V16" s="33"/>
      <c r="W16" s="2"/>
      <c r="X16" s="2"/>
      <c r="Y16" s="2"/>
      <c r="Z16" s="2"/>
      <c r="AA16" s="40"/>
      <c r="AB16" s="6"/>
      <c r="AC16" s="2"/>
      <c r="AD16" s="2"/>
      <c r="AE16" s="33"/>
      <c r="AF16" s="2"/>
      <c r="AG16" s="2"/>
      <c r="AH16" s="2"/>
      <c r="AI16" s="2"/>
      <c r="AJ16" s="40"/>
      <c r="AK16" s="9"/>
      <c r="AL16" s="10"/>
      <c r="AM16" s="10"/>
      <c r="AN16" s="10"/>
      <c r="AO16" s="10"/>
      <c r="AP16" s="10"/>
      <c r="AQ16" s="10"/>
      <c r="AR16" s="10"/>
      <c r="AS16" s="35"/>
    </row>
    <row r="17" spans="1:45" ht="32.25" customHeight="1" x14ac:dyDescent="0.25">
      <c r="A17" s="6"/>
      <c r="B17" s="12" t="s">
        <v>7</v>
      </c>
      <c r="C17" s="2"/>
      <c r="D17" s="43">
        <v>3</v>
      </c>
      <c r="E17" s="44"/>
      <c r="F17" s="21" t="str">
        <f>IF(H17&gt;=60, "SI", "NO")</f>
        <v>NO</v>
      </c>
      <c r="G17" s="2"/>
      <c r="H17" s="18">
        <v>0</v>
      </c>
      <c r="I17" s="40">
        <f t="shared" si="0"/>
        <v>0</v>
      </c>
      <c r="J17" s="2"/>
      <c r="K17" s="12" t="s">
        <v>30</v>
      </c>
      <c r="L17" s="2"/>
      <c r="M17" s="33">
        <v>4</v>
      </c>
      <c r="N17" s="2"/>
      <c r="O17" s="21" t="str">
        <f>IF(Q17&gt;=60, "SI", "NO")</f>
        <v>NO</v>
      </c>
      <c r="P17" s="2"/>
      <c r="Q17" s="18">
        <v>0</v>
      </c>
      <c r="R17" s="40">
        <f t="shared" si="1"/>
        <v>0</v>
      </c>
      <c r="S17" s="6"/>
      <c r="T17" s="12" t="s">
        <v>19</v>
      </c>
      <c r="U17" s="1"/>
      <c r="V17" s="30">
        <v>4</v>
      </c>
      <c r="W17" s="1"/>
      <c r="X17" s="21" t="str">
        <f>IF(Z17&gt;=60, "SI", "NO")</f>
        <v>NO</v>
      </c>
      <c r="Y17" s="2"/>
      <c r="Z17" s="18">
        <v>0</v>
      </c>
      <c r="AA17" s="40">
        <f t="shared" si="2"/>
        <v>0</v>
      </c>
      <c r="AB17" s="6"/>
      <c r="AC17" s="12" t="s">
        <v>32</v>
      </c>
      <c r="AD17" s="2"/>
      <c r="AE17" s="33">
        <v>4</v>
      </c>
      <c r="AF17" s="2"/>
      <c r="AG17" s="21" t="str">
        <f>IF(AI17&gt;=60, "SI", "NO")</f>
        <v>NO</v>
      </c>
      <c r="AH17" s="2"/>
      <c r="AI17" s="18">
        <v>0</v>
      </c>
      <c r="AJ17" s="40">
        <f t="shared" si="3"/>
        <v>0</v>
      </c>
      <c r="AK17" s="41"/>
      <c r="AL17" s="41"/>
      <c r="AM17" s="41"/>
      <c r="AN17" s="37">
        <f>SUMIF(AR9:AR15,"&gt;=60",AN9:AN15)</f>
        <v>0</v>
      </c>
      <c r="AO17" s="37"/>
      <c r="AP17" s="37"/>
      <c r="AQ17" s="37"/>
      <c r="AR17" s="37"/>
      <c r="AS17" s="37">
        <f>SUM(AS9:AS15)</f>
        <v>0</v>
      </c>
    </row>
    <row r="18" spans="1:45" ht="11.25" customHeight="1" x14ac:dyDescent="0.25">
      <c r="A18" s="6"/>
      <c r="B18" s="2"/>
      <c r="C18" s="2"/>
      <c r="D18" s="43"/>
      <c r="E18" s="44"/>
      <c r="F18" s="2"/>
      <c r="G18" s="2"/>
      <c r="H18" s="2"/>
      <c r="I18" s="40"/>
      <c r="J18" s="2"/>
      <c r="K18" s="2"/>
      <c r="L18" s="2"/>
      <c r="M18" s="33"/>
      <c r="N18" s="2"/>
      <c r="O18" s="2"/>
      <c r="P18" s="2"/>
      <c r="Q18" s="2"/>
      <c r="R18" s="40"/>
      <c r="S18" s="6"/>
      <c r="T18" s="2"/>
      <c r="U18" s="2"/>
      <c r="V18" s="33"/>
      <c r="W18" s="2"/>
      <c r="X18" s="2"/>
      <c r="Y18" s="2"/>
      <c r="Z18" s="2"/>
      <c r="AA18" s="40"/>
      <c r="AB18" s="6"/>
      <c r="AC18" s="2"/>
      <c r="AD18" s="2"/>
      <c r="AE18" s="33"/>
      <c r="AF18" s="2"/>
      <c r="AG18" s="2"/>
      <c r="AH18" s="2"/>
      <c r="AI18" s="2"/>
      <c r="AJ18" s="40"/>
      <c r="AK18" s="41"/>
      <c r="AL18" s="41"/>
      <c r="AM18" s="41"/>
      <c r="AN18" s="41"/>
      <c r="AO18" s="41"/>
      <c r="AP18" s="41"/>
      <c r="AQ18" s="41"/>
      <c r="AR18" s="41"/>
      <c r="AS18" s="41"/>
    </row>
    <row r="19" spans="1:45" ht="32.25" customHeight="1" x14ac:dyDescent="0.25">
      <c r="A19" s="6"/>
      <c r="B19" s="12" t="s">
        <v>10</v>
      </c>
      <c r="C19" s="2"/>
      <c r="D19" s="43">
        <v>5</v>
      </c>
      <c r="E19" s="44"/>
      <c r="F19" s="21" t="str">
        <f>IF(H19&gt;=60, "SI", "NO")</f>
        <v>NO</v>
      </c>
      <c r="G19" s="2"/>
      <c r="H19" s="18">
        <v>0</v>
      </c>
      <c r="I19" s="40">
        <f t="shared" si="0"/>
        <v>0</v>
      </c>
      <c r="J19" s="2"/>
      <c r="K19" s="12" t="s">
        <v>28</v>
      </c>
      <c r="L19" s="2"/>
      <c r="M19" s="33">
        <v>6</v>
      </c>
      <c r="N19" s="2"/>
      <c r="O19" s="21" t="str">
        <f>IF(Q19&gt;=60, "SI", "NO")</f>
        <v>NO</v>
      </c>
      <c r="P19" s="2"/>
      <c r="Q19" s="18">
        <v>0</v>
      </c>
      <c r="R19" s="40">
        <f t="shared" si="1"/>
        <v>0</v>
      </c>
      <c r="S19" s="6"/>
      <c r="T19" s="12" t="s">
        <v>27</v>
      </c>
      <c r="U19" s="2"/>
      <c r="V19" s="33">
        <v>4</v>
      </c>
      <c r="W19" s="2"/>
      <c r="X19" s="21" t="str">
        <f>IF(Z19&gt;=60, "SI", "NO")</f>
        <v>NO</v>
      </c>
      <c r="Y19" s="2"/>
      <c r="Z19" s="18">
        <v>0</v>
      </c>
      <c r="AA19" s="40">
        <f t="shared" si="2"/>
        <v>0</v>
      </c>
      <c r="AB19" s="6"/>
      <c r="AC19" s="12" t="s">
        <v>33</v>
      </c>
      <c r="AD19" s="2"/>
      <c r="AE19" s="33">
        <v>4</v>
      </c>
      <c r="AF19" s="2"/>
      <c r="AG19" s="21" t="str">
        <f>IF(AI19&gt;=60, "SI", "NO")</f>
        <v>NO</v>
      </c>
      <c r="AH19" s="2"/>
      <c r="AI19" s="18">
        <v>0</v>
      </c>
      <c r="AJ19" s="40">
        <f t="shared" si="3"/>
        <v>0</v>
      </c>
      <c r="AK19" s="41"/>
      <c r="AL19" s="41"/>
      <c r="AM19" s="41"/>
      <c r="AN19" s="41"/>
      <c r="AO19" s="41"/>
      <c r="AP19" s="37">
        <f>SUM(I29,R29,AA29,AJ21,AS17,I44,R44,AA44,AJ44,AS44,Énfasis!P23,Énfasis!AE23,Énfasis!AT23,Énfasis!BI23)</f>
        <v>0</v>
      </c>
      <c r="AQ19" s="37"/>
      <c r="AR19" s="37">
        <f>SUM(D29,M29,V29,AE21,AN17,D44,M44,V44,AE44,AN44,Énfasis!K23,Énfasis!Z23,Énfasis!AO23,Énfasis!BD23)</f>
        <v>0</v>
      </c>
      <c r="AS19" s="41"/>
    </row>
    <row r="20" spans="1:45" ht="11.25" customHeight="1" thickBot="1" x14ac:dyDescent="0.3">
      <c r="A20" s="6"/>
      <c r="B20" s="2"/>
      <c r="C20" s="2"/>
      <c r="D20" s="43"/>
      <c r="E20" s="44"/>
      <c r="F20" s="2"/>
      <c r="G20" s="2"/>
      <c r="H20" s="2"/>
      <c r="I20" s="40"/>
      <c r="J20" s="2"/>
      <c r="K20" s="2"/>
      <c r="L20" s="2"/>
      <c r="M20" s="33"/>
      <c r="N20" s="2"/>
      <c r="O20" s="2"/>
      <c r="P20" s="2"/>
      <c r="Q20" s="2"/>
      <c r="R20" s="40"/>
      <c r="S20" s="6"/>
      <c r="T20" s="2"/>
      <c r="U20" s="2"/>
      <c r="V20" s="33"/>
      <c r="W20" s="2"/>
      <c r="X20" s="2"/>
      <c r="Y20" s="2"/>
      <c r="Z20" s="2"/>
      <c r="AA20" s="40"/>
      <c r="AB20" s="9"/>
      <c r="AC20" s="10"/>
      <c r="AD20" s="10"/>
      <c r="AE20" s="10"/>
      <c r="AF20" s="10"/>
      <c r="AG20" s="10"/>
      <c r="AH20" s="10"/>
      <c r="AI20" s="10"/>
      <c r="AJ20" s="35"/>
      <c r="AK20" s="41"/>
      <c r="AL20" s="41"/>
      <c r="AM20" s="41"/>
      <c r="AN20" s="41"/>
      <c r="AO20" s="41"/>
      <c r="AP20" s="41"/>
      <c r="AQ20" s="41"/>
      <c r="AR20" s="41"/>
      <c r="AS20" s="41"/>
    </row>
    <row r="21" spans="1:45" ht="32.25" customHeight="1" x14ac:dyDescent="0.25">
      <c r="A21" s="6"/>
      <c r="B21" s="12" t="s">
        <v>6</v>
      </c>
      <c r="C21" s="2"/>
      <c r="D21" s="43">
        <v>4</v>
      </c>
      <c r="E21" s="44"/>
      <c r="F21" s="21" t="str">
        <f>IF(H21&gt;=60, "SI", "NO")</f>
        <v>NO</v>
      </c>
      <c r="G21" s="2"/>
      <c r="H21" s="18">
        <v>0</v>
      </c>
      <c r="I21" s="40">
        <f t="shared" si="0"/>
        <v>0</v>
      </c>
      <c r="J21" s="2"/>
      <c r="K21" s="12" t="s">
        <v>20</v>
      </c>
      <c r="L21" s="2"/>
      <c r="M21" s="33">
        <v>4</v>
      </c>
      <c r="N21" s="2"/>
      <c r="O21" s="21" t="str">
        <f>IF(Q21&gt;=60, "SI", "NO")</f>
        <v>NO</v>
      </c>
      <c r="P21" s="2"/>
      <c r="Q21" s="18">
        <v>0</v>
      </c>
      <c r="R21" s="40">
        <f t="shared" si="1"/>
        <v>0</v>
      </c>
      <c r="S21" s="6"/>
      <c r="T21" s="12" t="s">
        <v>26</v>
      </c>
      <c r="U21" s="2"/>
      <c r="V21" s="33">
        <v>4</v>
      </c>
      <c r="W21" s="2"/>
      <c r="X21" s="21" t="str">
        <f>IF(Z21&gt;=60, "SI", "NO")</f>
        <v>NO</v>
      </c>
      <c r="Y21" s="2"/>
      <c r="Z21" s="18">
        <v>0</v>
      </c>
      <c r="AA21" s="40">
        <f t="shared" si="2"/>
        <v>0</v>
      </c>
      <c r="AB21" s="41"/>
      <c r="AC21" s="41"/>
      <c r="AD21" s="41"/>
      <c r="AE21" s="37">
        <f>SUMIF(AI9:AI19,"&gt;=60",AE9:AE19)</f>
        <v>0</v>
      </c>
      <c r="AF21" s="37"/>
      <c r="AG21" s="37"/>
      <c r="AH21" s="37"/>
      <c r="AI21" s="37"/>
      <c r="AJ21" s="38">
        <f t="shared" ref="AJ21" si="5">SUM(AJ9:AJ19)</f>
        <v>0</v>
      </c>
      <c r="AK21" s="37"/>
      <c r="AL21" s="41"/>
      <c r="AM21" s="41"/>
      <c r="AN21" s="41"/>
      <c r="AO21" s="41"/>
      <c r="AQ21" s="41"/>
      <c r="AS21" s="41"/>
    </row>
    <row r="22" spans="1:45" ht="11.25" customHeight="1" x14ac:dyDescent="0.25">
      <c r="A22" s="6"/>
      <c r="B22" s="2"/>
      <c r="C22" s="2"/>
      <c r="D22" s="43"/>
      <c r="E22" s="44"/>
      <c r="F22" s="2"/>
      <c r="G22" s="2"/>
      <c r="H22" s="20"/>
      <c r="I22" s="40"/>
      <c r="J22" s="2"/>
      <c r="K22" s="2"/>
      <c r="L22" s="2"/>
      <c r="M22" s="33"/>
      <c r="N22" s="2"/>
      <c r="O22" s="2"/>
      <c r="P22" s="2"/>
      <c r="Q22" s="2"/>
      <c r="R22" s="40"/>
      <c r="S22" s="6"/>
      <c r="T22" s="2"/>
      <c r="U22" s="2"/>
      <c r="V22" s="33"/>
      <c r="W22" s="2"/>
      <c r="X22" s="2"/>
      <c r="Y22" s="2"/>
      <c r="Z22" s="2"/>
      <c r="AA22" s="40"/>
      <c r="AJ22" s="36"/>
    </row>
    <row r="23" spans="1:45" ht="32.25" customHeight="1" x14ac:dyDescent="0.25">
      <c r="A23" s="6"/>
      <c r="B23" s="12" t="s">
        <v>4</v>
      </c>
      <c r="C23" s="2"/>
      <c r="D23" s="43">
        <v>5</v>
      </c>
      <c r="E23" s="44"/>
      <c r="F23" s="21" t="str">
        <f>IF(H23&gt;=60, "SI", "NO")</f>
        <v>NO</v>
      </c>
      <c r="G23" s="2"/>
      <c r="H23" s="18">
        <v>0</v>
      </c>
      <c r="I23" s="40">
        <f t="shared" si="0"/>
        <v>0</v>
      </c>
      <c r="J23" s="2"/>
      <c r="K23" s="12" t="s">
        <v>13</v>
      </c>
      <c r="L23" s="2"/>
      <c r="M23" s="33">
        <v>4</v>
      </c>
      <c r="N23" s="2"/>
      <c r="O23" s="21" t="str">
        <f>IF(Q23&gt;=60, "SI", "NO")</f>
        <v>NO</v>
      </c>
      <c r="P23" s="2"/>
      <c r="Q23" s="18">
        <v>0</v>
      </c>
      <c r="R23" s="40">
        <f t="shared" si="1"/>
        <v>0</v>
      </c>
      <c r="S23" s="6"/>
      <c r="T23" s="12" t="s">
        <v>22</v>
      </c>
      <c r="U23" s="2"/>
      <c r="V23" s="33">
        <v>4</v>
      </c>
      <c r="W23" s="2"/>
      <c r="X23" s="21" t="str">
        <f>IF(Z23&gt;=60, "SI", "NO")</f>
        <v>NO</v>
      </c>
      <c r="Y23" s="2"/>
      <c r="Z23" s="18">
        <v>0</v>
      </c>
      <c r="AA23" s="40">
        <f t="shared" si="2"/>
        <v>0</v>
      </c>
      <c r="AJ23" s="36"/>
      <c r="AP23" s="27"/>
      <c r="AQ23" s="28"/>
      <c r="AR23" s="2"/>
    </row>
    <row r="24" spans="1:45" ht="11.25" customHeight="1" x14ac:dyDescent="0.25">
      <c r="A24" s="6"/>
      <c r="B24" s="2"/>
      <c r="C24" s="2"/>
      <c r="D24" s="43"/>
      <c r="E24" s="44"/>
      <c r="F24" s="2"/>
      <c r="G24" s="2"/>
      <c r="H24" s="2"/>
      <c r="I24" s="40"/>
      <c r="J24" s="2"/>
      <c r="K24" s="2"/>
      <c r="L24" s="2"/>
      <c r="M24" s="33"/>
      <c r="N24" s="2"/>
      <c r="O24" s="2"/>
      <c r="P24" s="2"/>
      <c r="Q24" s="2"/>
      <c r="R24" s="40"/>
      <c r="S24" s="6"/>
      <c r="T24" s="2"/>
      <c r="U24" s="2"/>
      <c r="V24" s="33"/>
      <c r="W24" s="2"/>
      <c r="X24" s="2"/>
      <c r="Y24" s="2"/>
      <c r="Z24" s="2"/>
      <c r="AA24" s="40"/>
    </row>
    <row r="25" spans="1:45" ht="32.25" customHeight="1" x14ac:dyDescent="0.25">
      <c r="A25" s="6"/>
      <c r="B25" s="12" t="s">
        <v>5</v>
      </c>
      <c r="C25" s="2"/>
      <c r="D25" s="43">
        <v>5</v>
      </c>
      <c r="E25" s="44"/>
      <c r="F25" s="21" t="str">
        <f>IF(H25&gt;=60, "SI", "NO")</f>
        <v>NO</v>
      </c>
      <c r="G25" s="2"/>
      <c r="H25" s="18">
        <v>0</v>
      </c>
      <c r="I25" s="40">
        <f t="shared" si="0"/>
        <v>0</v>
      </c>
      <c r="J25" s="2"/>
      <c r="K25" s="12" t="s">
        <v>12</v>
      </c>
      <c r="L25" s="2"/>
      <c r="M25" s="33">
        <v>4</v>
      </c>
      <c r="N25" s="2"/>
      <c r="O25" s="21" t="str">
        <f>IF(Q25&gt;=60, "SI", "NO")</f>
        <v>NO</v>
      </c>
      <c r="P25" s="2"/>
      <c r="Q25" s="18">
        <v>0</v>
      </c>
      <c r="R25" s="40">
        <f t="shared" si="1"/>
        <v>0</v>
      </c>
      <c r="S25" s="6"/>
      <c r="T25" s="12" t="s">
        <v>21</v>
      </c>
      <c r="U25" s="2"/>
      <c r="V25" s="33">
        <v>4</v>
      </c>
      <c r="W25" s="2"/>
      <c r="X25" s="21" t="str">
        <f>IF(Z25&gt;=60, "SI", "NO")</f>
        <v>NO</v>
      </c>
      <c r="Y25" s="2"/>
      <c r="Z25" s="18">
        <v>0</v>
      </c>
      <c r="AA25" s="40">
        <f t="shared" si="2"/>
        <v>0</v>
      </c>
      <c r="AG25" s="19"/>
      <c r="AJ25" s="110"/>
    </row>
    <row r="26" spans="1:45" ht="11.25" customHeight="1" x14ac:dyDescent="0.25">
      <c r="A26" s="6"/>
      <c r="B26" s="2"/>
      <c r="C26" s="2"/>
      <c r="D26" s="43"/>
      <c r="E26" s="44"/>
      <c r="F26" s="2"/>
      <c r="G26" s="2"/>
      <c r="H26" s="2"/>
      <c r="I26" s="40"/>
      <c r="J26" s="2"/>
      <c r="K26" s="2"/>
      <c r="L26" s="2"/>
      <c r="M26" s="33"/>
      <c r="N26" s="2"/>
      <c r="O26" s="2"/>
      <c r="P26" s="2"/>
      <c r="Q26" s="2"/>
      <c r="R26" s="40"/>
      <c r="S26" s="6"/>
      <c r="T26" s="2"/>
      <c r="U26" s="2"/>
      <c r="V26" s="33"/>
      <c r="W26" s="2"/>
      <c r="X26" s="2"/>
      <c r="Y26" s="2"/>
      <c r="Z26" s="2"/>
      <c r="AA26" s="40"/>
      <c r="AJ26" s="110"/>
    </row>
    <row r="27" spans="1:45" ht="32.25" customHeight="1" x14ac:dyDescent="0.25">
      <c r="A27" s="6"/>
      <c r="B27" s="12" t="s">
        <v>11</v>
      </c>
      <c r="C27" s="2"/>
      <c r="D27" s="43">
        <v>3</v>
      </c>
      <c r="E27" s="44"/>
      <c r="F27" s="21" t="str">
        <f>IF(H27&gt;=60, "SI", "NO")</f>
        <v>NO</v>
      </c>
      <c r="G27" s="2"/>
      <c r="H27" s="18">
        <v>0</v>
      </c>
      <c r="I27" s="40">
        <f t="shared" si="0"/>
        <v>0</v>
      </c>
      <c r="J27" s="2"/>
      <c r="K27" s="12" t="s">
        <v>15</v>
      </c>
      <c r="L27" s="2"/>
      <c r="M27" s="33">
        <v>3</v>
      </c>
      <c r="N27" s="2"/>
      <c r="O27" s="21" t="str">
        <f>IF(Q27&gt;=60, "SI", "NO")</f>
        <v>NO</v>
      </c>
      <c r="P27" s="2"/>
      <c r="Q27" s="18">
        <v>0</v>
      </c>
      <c r="R27" s="40">
        <f t="shared" si="1"/>
        <v>0</v>
      </c>
      <c r="S27" s="6"/>
      <c r="T27" s="12" t="s">
        <v>24</v>
      </c>
      <c r="U27" s="2"/>
      <c r="V27" s="33">
        <v>4</v>
      </c>
      <c r="W27" s="2"/>
      <c r="X27" s="21" t="str">
        <f>IF(Z27&gt;=60, "SI", "NO")</f>
        <v>NO</v>
      </c>
      <c r="Y27" s="2"/>
      <c r="Z27" s="18">
        <v>0</v>
      </c>
      <c r="AA27" s="40">
        <f t="shared" si="2"/>
        <v>0</v>
      </c>
      <c r="AJ27" s="110"/>
    </row>
    <row r="28" spans="1:45" ht="11.25" customHeight="1" thickBot="1" x14ac:dyDescent="0.3">
      <c r="A28" s="9"/>
      <c r="B28" s="10"/>
      <c r="C28" s="10"/>
      <c r="D28" s="32"/>
      <c r="E28" s="10"/>
      <c r="F28" s="10"/>
      <c r="G28" s="10"/>
      <c r="H28" s="10"/>
      <c r="I28" s="11"/>
      <c r="J28" s="10"/>
      <c r="K28" s="10"/>
      <c r="L28" s="10"/>
      <c r="M28" s="10"/>
      <c r="N28" s="10"/>
      <c r="O28" s="22"/>
      <c r="P28" s="10"/>
      <c r="Q28" s="10"/>
      <c r="R28" s="11"/>
      <c r="S28" s="9"/>
      <c r="T28" s="10"/>
      <c r="U28" s="10"/>
      <c r="V28" s="34"/>
      <c r="W28" s="10"/>
      <c r="X28" s="10"/>
      <c r="Y28" s="10"/>
      <c r="Z28" s="10"/>
      <c r="AA28" s="11"/>
      <c r="AH28" t="s">
        <v>39</v>
      </c>
    </row>
    <row r="29" spans="1:45" s="41" customFormat="1" ht="17.25" customHeight="1" x14ac:dyDescent="0.25">
      <c r="A29" s="37"/>
      <c r="B29" s="37"/>
      <c r="C29" s="37"/>
      <c r="D29" s="39">
        <f>SUMIF(H9:H27,"&gt;=60",D9:D27)</f>
        <v>0</v>
      </c>
      <c r="E29" s="39"/>
      <c r="F29" s="39"/>
      <c r="G29" s="39"/>
      <c r="H29" s="39"/>
      <c r="I29" s="39">
        <f t="shared" ref="I29:AA29" si="6">SUM(I9:I27)</f>
        <v>0</v>
      </c>
      <c r="J29" s="39"/>
      <c r="K29" s="39"/>
      <c r="L29" s="39"/>
      <c r="M29" s="39">
        <f>SUMIF(Q9:Q27,"&gt;=60",M9:M27)</f>
        <v>0</v>
      </c>
      <c r="N29" s="39"/>
      <c r="O29" s="39"/>
      <c r="P29" s="39"/>
      <c r="Q29" s="39"/>
      <c r="R29" s="39">
        <f t="shared" si="6"/>
        <v>0</v>
      </c>
      <c r="S29" s="39"/>
      <c r="T29" s="39"/>
      <c r="U29" s="39"/>
      <c r="V29" s="39">
        <f>SUMIF(Z9:Z27,"&gt;=60",V9:V27)</f>
        <v>0</v>
      </c>
      <c r="W29" s="39"/>
      <c r="X29" s="39"/>
      <c r="Y29" s="39"/>
      <c r="Z29" s="39"/>
      <c r="AA29" s="39">
        <f t="shared" si="6"/>
        <v>0</v>
      </c>
      <c r="AI29" s="42"/>
    </row>
    <row r="30" spans="1:45" ht="23.25" customHeight="1" thickBot="1" x14ac:dyDescent="0.4">
      <c r="A30" s="104" t="s">
        <v>228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</row>
    <row r="31" spans="1:45" ht="15" customHeight="1" x14ac:dyDescent="0.25">
      <c r="A31" s="6"/>
      <c r="B31" s="2"/>
      <c r="C31" s="2"/>
      <c r="D31" s="7" t="s">
        <v>164</v>
      </c>
      <c r="E31" s="2"/>
      <c r="F31" s="7" t="s">
        <v>40</v>
      </c>
      <c r="G31" s="2"/>
      <c r="H31" s="7" t="s">
        <v>41</v>
      </c>
      <c r="I31" s="8"/>
      <c r="J31" s="6"/>
      <c r="K31" s="2"/>
      <c r="L31" s="2"/>
      <c r="M31" s="7" t="s">
        <v>164</v>
      </c>
      <c r="N31" s="2"/>
      <c r="O31" s="7" t="s">
        <v>40</v>
      </c>
      <c r="P31" s="2"/>
      <c r="Q31" s="7" t="s">
        <v>41</v>
      </c>
      <c r="R31" s="8"/>
      <c r="S31" s="6"/>
      <c r="T31" s="2"/>
      <c r="U31" s="2"/>
      <c r="V31" s="7" t="s">
        <v>164</v>
      </c>
      <c r="W31" s="2"/>
      <c r="X31" s="7" t="s">
        <v>40</v>
      </c>
      <c r="Y31" s="2"/>
      <c r="Z31" s="7" t="s">
        <v>41</v>
      </c>
      <c r="AA31" s="8"/>
      <c r="AB31" s="6"/>
      <c r="AC31" s="2"/>
      <c r="AD31" s="2"/>
      <c r="AE31" s="7" t="s">
        <v>164</v>
      </c>
      <c r="AF31" s="2"/>
      <c r="AG31" s="7" t="s">
        <v>40</v>
      </c>
      <c r="AH31" s="2"/>
      <c r="AI31" s="7" t="s">
        <v>41</v>
      </c>
      <c r="AJ31" s="8"/>
      <c r="AK31" s="6"/>
      <c r="AL31" s="2"/>
      <c r="AM31" s="2"/>
      <c r="AN31" s="7" t="s">
        <v>164</v>
      </c>
      <c r="AO31" s="2"/>
      <c r="AP31" s="7" t="s">
        <v>40</v>
      </c>
      <c r="AQ31" s="2"/>
      <c r="AR31" s="7" t="s">
        <v>41</v>
      </c>
      <c r="AS31" s="8"/>
    </row>
    <row r="32" spans="1:45" ht="32.25" customHeight="1" x14ac:dyDescent="0.25">
      <c r="A32" s="6"/>
      <c r="B32" s="60" t="s">
        <v>254</v>
      </c>
      <c r="C32" s="2"/>
      <c r="D32" s="46">
        <v>4</v>
      </c>
      <c r="E32" s="2"/>
      <c r="F32" s="21" t="str">
        <f>IF(H32&gt;=60, "SI", "NO")</f>
        <v>NO</v>
      </c>
      <c r="G32" s="2"/>
      <c r="H32" s="18"/>
      <c r="I32" s="40">
        <f>D32*H32</f>
        <v>0</v>
      </c>
      <c r="J32" s="6"/>
      <c r="K32" s="45"/>
      <c r="L32" s="2"/>
      <c r="M32" s="46">
        <v>0</v>
      </c>
      <c r="N32" s="2"/>
      <c r="O32" s="21" t="str">
        <f>IF(Q32&gt;=60, "SI", "NO")</f>
        <v>NO</v>
      </c>
      <c r="P32" s="2"/>
      <c r="Q32" s="18">
        <v>0</v>
      </c>
      <c r="R32" s="40">
        <f>M32*Q32</f>
        <v>0</v>
      </c>
      <c r="S32" s="6"/>
      <c r="T32" s="45"/>
      <c r="U32" s="2"/>
      <c r="V32" s="46">
        <v>0</v>
      </c>
      <c r="W32" s="2"/>
      <c r="X32" s="21" t="str">
        <f>IF(Z32&gt;=60, "SI", "NO")</f>
        <v>NO</v>
      </c>
      <c r="Y32" s="2"/>
      <c r="Z32" s="18">
        <v>0</v>
      </c>
      <c r="AA32" s="40">
        <f>V32*Z32</f>
        <v>0</v>
      </c>
      <c r="AB32" s="6"/>
      <c r="AC32" s="45"/>
      <c r="AD32" s="2"/>
      <c r="AE32" s="46">
        <v>0</v>
      </c>
      <c r="AF32" s="2"/>
      <c r="AG32" s="21" t="str">
        <f>IF(AI32&gt;=60, "SI", "NO")</f>
        <v>NO</v>
      </c>
      <c r="AH32" s="2"/>
      <c r="AI32" s="18">
        <v>0</v>
      </c>
      <c r="AJ32" s="40">
        <f>AE32*AI32</f>
        <v>0</v>
      </c>
      <c r="AK32" s="6"/>
      <c r="AL32" s="45"/>
      <c r="AM32" s="2"/>
      <c r="AN32" s="46">
        <v>0</v>
      </c>
      <c r="AO32" s="2"/>
      <c r="AP32" s="21" t="str">
        <f>IF(AR32&gt;=60, "SI", "NO")</f>
        <v>NO</v>
      </c>
      <c r="AQ32" s="2"/>
      <c r="AR32" s="18">
        <v>0</v>
      </c>
      <c r="AS32" s="40">
        <f>AN32*AR32</f>
        <v>0</v>
      </c>
    </row>
    <row r="33" spans="1:45" ht="11.25" customHeight="1" x14ac:dyDescent="0.25">
      <c r="A33" s="6"/>
      <c r="C33" s="2"/>
      <c r="D33" s="33"/>
      <c r="E33" s="2"/>
      <c r="F33" s="2"/>
      <c r="G33" s="2"/>
      <c r="H33" s="2"/>
      <c r="I33" s="40"/>
      <c r="J33" s="6"/>
      <c r="L33" s="2"/>
      <c r="M33" s="33"/>
      <c r="N33" s="2"/>
      <c r="O33" s="2"/>
      <c r="P33" s="2"/>
      <c r="Q33" s="2"/>
      <c r="R33" s="40"/>
      <c r="S33" s="6"/>
      <c r="U33" s="2"/>
      <c r="V33" s="33"/>
      <c r="W33" s="2"/>
      <c r="X33" s="2"/>
      <c r="Y33" s="2"/>
      <c r="Z33" s="2"/>
      <c r="AA33" s="40"/>
      <c r="AB33" s="6"/>
      <c r="AD33" s="2"/>
      <c r="AE33" s="33"/>
      <c r="AF33" s="2"/>
      <c r="AG33" s="2"/>
      <c r="AH33" s="2"/>
      <c r="AI33" s="2"/>
      <c r="AJ33" s="40"/>
      <c r="AK33" s="6"/>
      <c r="AM33" s="2"/>
      <c r="AN33" s="33"/>
      <c r="AO33" s="2"/>
      <c r="AP33" s="2"/>
      <c r="AQ33" s="2"/>
      <c r="AR33" s="2"/>
      <c r="AS33" s="40"/>
    </row>
    <row r="34" spans="1:45" ht="32.25" customHeight="1" x14ac:dyDescent="0.25">
      <c r="A34" s="6"/>
      <c r="B34" s="60" t="s">
        <v>255</v>
      </c>
      <c r="C34" s="2"/>
      <c r="D34" s="46">
        <v>3</v>
      </c>
      <c r="E34" s="2"/>
      <c r="F34" s="21" t="str">
        <f>IF(H34&gt;=60, "SI", "NO")</f>
        <v>NO</v>
      </c>
      <c r="G34" s="2"/>
      <c r="H34" s="18"/>
      <c r="I34" s="40">
        <f t="shared" ref="I34" si="7">D34*H34</f>
        <v>0</v>
      </c>
      <c r="J34" s="6"/>
      <c r="K34" s="45"/>
      <c r="L34" s="2"/>
      <c r="M34" s="46">
        <v>0</v>
      </c>
      <c r="N34" s="2"/>
      <c r="O34" s="21" t="str">
        <f>IF(Q34&gt;=60, "SI", "NO")</f>
        <v>NO</v>
      </c>
      <c r="P34" s="2"/>
      <c r="Q34" s="18">
        <v>0</v>
      </c>
      <c r="R34" s="40">
        <f t="shared" ref="R34" si="8">M34*Q34</f>
        <v>0</v>
      </c>
      <c r="S34" s="6"/>
      <c r="T34" s="45"/>
      <c r="U34" s="2"/>
      <c r="V34" s="46">
        <v>0</v>
      </c>
      <c r="W34" s="2"/>
      <c r="X34" s="21" t="str">
        <f>IF(Z34&gt;=60, "SI", "NO")</f>
        <v>NO</v>
      </c>
      <c r="Y34" s="2"/>
      <c r="Z34" s="18">
        <v>0</v>
      </c>
      <c r="AA34" s="40">
        <f t="shared" ref="AA34" si="9">V34*Z34</f>
        <v>0</v>
      </c>
      <c r="AB34" s="6"/>
      <c r="AC34" s="45"/>
      <c r="AD34" s="2"/>
      <c r="AE34" s="46">
        <v>0</v>
      </c>
      <c r="AF34" s="2"/>
      <c r="AG34" s="21" t="str">
        <f>IF(AI34&gt;=60, "SI", "NO")</f>
        <v>NO</v>
      </c>
      <c r="AH34" s="2"/>
      <c r="AI34" s="18">
        <v>0</v>
      </c>
      <c r="AJ34" s="40">
        <f t="shared" ref="AJ34" si="10">AE34*AI34</f>
        <v>0</v>
      </c>
      <c r="AK34" s="6"/>
      <c r="AL34" s="45"/>
      <c r="AM34" s="2"/>
      <c r="AN34" s="46">
        <v>0</v>
      </c>
      <c r="AO34" s="2"/>
      <c r="AP34" s="21" t="str">
        <f>IF(AR34&gt;=60, "SI", "NO")</f>
        <v>NO</v>
      </c>
      <c r="AQ34" s="2"/>
      <c r="AR34" s="18">
        <v>0</v>
      </c>
      <c r="AS34" s="40">
        <f t="shared" ref="AS34" si="11">AN34*AR34</f>
        <v>0</v>
      </c>
    </row>
    <row r="35" spans="1:45" ht="11.25" customHeight="1" x14ac:dyDescent="0.25">
      <c r="A35" s="6"/>
      <c r="C35" s="2"/>
      <c r="D35" s="33"/>
      <c r="E35" s="2"/>
      <c r="F35" s="2"/>
      <c r="G35" s="2"/>
      <c r="H35" s="2"/>
      <c r="I35" s="40"/>
      <c r="J35" s="6"/>
      <c r="L35" s="2"/>
      <c r="M35" s="33"/>
      <c r="N35" s="2"/>
      <c r="O35" s="2"/>
      <c r="P35" s="2"/>
      <c r="Q35" s="2"/>
      <c r="R35" s="40"/>
      <c r="S35" s="6"/>
      <c r="U35" s="2"/>
      <c r="V35" s="33"/>
      <c r="W35" s="2"/>
      <c r="X35" s="2"/>
      <c r="Y35" s="2"/>
      <c r="Z35" s="2"/>
      <c r="AA35" s="40"/>
      <c r="AB35" s="6"/>
      <c r="AD35" s="2"/>
      <c r="AE35" s="33"/>
      <c r="AF35" s="2"/>
      <c r="AG35" s="2"/>
      <c r="AH35" s="2"/>
      <c r="AI35" s="2"/>
      <c r="AJ35" s="40"/>
      <c r="AK35" s="6"/>
      <c r="AM35" s="2"/>
      <c r="AN35" s="33"/>
      <c r="AO35" s="2"/>
      <c r="AP35" s="2"/>
      <c r="AQ35" s="2"/>
      <c r="AR35" s="2"/>
      <c r="AS35" s="40"/>
    </row>
    <row r="36" spans="1:45" ht="32.25" customHeight="1" x14ac:dyDescent="0.25">
      <c r="A36" s="6"/>
      <c r="B36" s="45"/>
      <c r="C36" s="2"/>
      <c r="D36" s="46">
        <v>0</v>
      </c>
      <c r="E36" s="2"/>
      <c r="F36" s="21" t="str">
        <f>IF(H36&gt;=60, "SI", "NO")</f>
        <v>NO</v>
      </c>
      <c r="G36" s="2"/>
      <c r="H36" s="18">
        <v>0</v>
      </c>
      <c r="I36" s="40">
        <f t="shared" ref="I36" si="12">D36*H36</f>
        <v>0</v>
      </c>
      <c r="J36" s="6"/>
      <c r="K36" s="45"/>
      <c r="L36" s="2"/>
      <c r="M36" s="46">
        <v>0</v>
      </c>
      <c r="N36" s="2"/>
      <c r="O36" s="21" t="str">
        <f>IF(Q36&gt;=60, "SI", "NO")</f>
        <v>NO</v>
      </c>
      <c r="P36" s="2"/>
      <c r="Q36" s="18">
        <v>0</v>
      </c>
      <c r="R36" s="40">
        <f t="shared" ref="R36" si="13">M36*Q36</f>
        <v>0</v>
      </c>
      <c r="S36" s="6"/>
      <c r="T36" s="45"/>
      <c r="U36" s="2"/>
      <c r="V36" s="46">
        <v>0</v>
      </c>
      <c r="W36" s="2"/>
      <c r="X36" s="21" t="str">
        <f>IF(Z36&gt;=60, "SI", "NO")</f>
        <v>NO</v>
      </c>
      <c r="Y36" s="2"/>
      <c r="Z36" s="18">
        <v>0</v>
      </c>
      <c r="AA36" s="40">
        <f t="shared" ref="AA36" si="14">V36*Z36</f>
        <v>0</v>
      </c>
      <c r="AB36" s="6"/>
      <c r="AC36" s="45"/>
      <c r="AD36" s="2"/>
      <c r="AE36" s="46">
        <v>0</v>
      </c>
      <c r="AF36" s="2"/>
      <c r="AG36" s="21" t="str">
        <f>IF(AI36&gt;=60, "SI", "NO")</f>
        <v>NO</v>
      </c>
      <c r="AH36" s="2"/>
      <c r="AI36" s="18">
        <v>0</v>
      </c>
      <c r="AJ36" s="40">
        <f t="shared" ref="AJ36" si="15">AE36*AI36</f>
        <v>0</v>
      </c>
      <c r="AK36" s="6"/>
      <c r="AL36" s="45"/>
      <c r="AM36" s="2"/>
      <c r="AN36" s="46">
        <v>0</v>
      </c>
      <c r="AO36" s="2"/>
      <c r="AP36" s="21" t="str">
        <f>IF(AR36&gt;=60, "SI", "NO")</f>
        <v>NO</v>
      </c>
      <c r="AQ36" s="2"/>
      <c r="AR36" s="18">
        <v>0</v>
      </c>
      <c r="AS36" s="40">
        <f t="shared" ref="AS36" si="16">AN36*AR36</f>
        <v>0</v>
      </c>
    </row>
    <row r="37" spans="1:45" ht="11.25" customHeight="1" x14ac:dyDescent="0.25">
      <c r="A37" s="6"/>
      <c r="C37" s="2"/>
      <c r="D37" s="33"/>
      <c r="E37" s="2"/>
      <c r="F37" s="2"/>
      <c r="G37" s="2"/>
      <c r="H37" s="2"/>
      <c r="I37" s="40"/>
      <c r="J37" s="6"/>
      <c r="L37" s="2"/>
      <c r="M37" s="33"/>
      <c r="N37" s="2"/>
      <c r="O37" s="2"/>
      <c r="P37" s="2"/>
      <c r="Q37" s="2"/>
      <c r="R37" s="40"/>
      <c r="S37" s="6"/>
      <c r="U37" s="2"/>
      <c r="V37" s="33"/>
      <c r="W37" s="2"/>
      <c r="X37" s="2"/>
      <c r="Y37" s="2"/>
      <c r="Z37" s="2"/>
      <c r="AA37" s="40"/>
      <c r="AB37" s="6"/>
      <c r="AD37" s="2"/>
      <c r="AE37" s="33"/>
      <c r="AF37" s="2"/>
      <c r="AG37" s="2"/>
      <c r="AH37" s="2"/>
      <c r="AI37" s="2"/>
      <c r="AJ37" s="40"/>
      <c r="AK37" s="6"/>
      <c r="AM37" s="2"/>
      <c r="AN37" s="33"/>
      <c r="AO37" s="2"/>
      <c r="AP37" s="2"/>
      <c r="AQ37" s="2"/>
      <c r="AR37" s="2"/>
      <c r="AS37" s="40"/>
    </row>
    <row r="38" spans="1:45" ht="32.25" customHeight="1" x14ac:dyDescent="0.25">
      <c r="A38" s="6"/>
      <c r="B38" s="45"/>
      <c r="C38" s="2"/>
      <c r="D38" s="46">
        <v>0</v>
      </c>
      <c r="E38" s="2"/>
      <c r="F38" s="21" t="str">
        <f>IF(H38&gt;=60, "SI", "NO")</f>
        <v>NO</v>
      </c>
      <c r="G38" s="2"/>
      <c r="H38" s="18">
        <v>0</v>
      </c>
      <c r="I38" s="40">
        <f t="shared" ref="I38" si="17">D38*H38</f>
        <v>0</v>
      </c>
      <c r="J38" s="6"/>
      <c r="K38" s="45"/>
      <c r="L38" s="2"/>
      <c r="M38" s="46">
        <v>0</v>
      </c>
      <c r="N38" s="2"/>
      <c r="O38" s="21" t="str">
        <f>IF(Q38&gt;=60, "SI", "NO")</f>
        <v>NO</v>
      </c>
      <c r="P38" s="2"/>
      <c r="Q38" s="18">
        <v>0</v>
      </c>
      <c r="R38" s="40">
        <f t="shared" ref="R38" si="18">M38*Q38</f>
        <v>0</v>
      </c>
      <c r="S38" s="6"/>
      <c r="T38" s="45"/>
      <c r="U38" s="2"/>
      <c r="V38" s="46">
        <v>0</v>
      </c>
      <c r="W38" s="2"/>
      <c r="X38" s="21" t="str">
        <f>IF(Z38&gt;=60, "SI", "NO")</f>
        <v>NO</v>
      </c>
      <c r="Y38" s="2"/>
      <c r="Z38" s="18">
        <v>0</v>
      </c>
      <c r="AA38" s="40">
        <f t="shared" ref="AA38" si="19">V38*Z38</f>
        <v>0</v>
      </c>
      <c r="AB38" s="6"/>
      <c r="AC38" s="45"/>
      <c r="AD38" s="2"/>
      <c r="AE38" s="46">
        <v>0</v>
      </c>
      <c r="AF38" s="2"/>
      <c r="AG38" s="21" t="str">
        <f>IF(AI38&gt;=60, "SI", "NO")</f>
        <v>NO</v>
      </c>
      <c r="AH38" s="2"/>
      <c r="AI38" s="18">
        <v>0</v>
      </c>
      <c r="AJ38" s="40">
        <f t="shared" ref="AJ38" si="20">AE38*AI38</f>
        <v>0</v>
      </c>
      <c r="AK38" s="6"/>
      <c r="AL38" s="45"/>
      <c r="AM38" s="2"/>
      <c r="AN38" s="46">
        <v>0</v>
      </c>
      <c r="AO38" s="2"/>
      <c r="AP38" s="21" t="str">
        <f>IF(AR38&gt;=60, "SI", "NO")</f>
        <v>NO</v>
      </c>
      <c r="AQ38" s="2"/>
      <c r="AR38" s="18">
        <v>0</v>
      </c>
      <c r="AS38" s="40">
        <f t="shared" ref="AS38" si="21">AN38*AR38</f>
        <v>0</v>
      </c>
    </row>
    <row r="39" spans="1:45" ht="11.25" customHeight="1" x14ac:dyDescent="0.25">
      <c r="A39" s="6"/>
      <c r="C39" s="2"/>
      <c r="D39" s="33"/>
      <c r="E39" s="2"/>
      <c r="F39" s="2"/>
      <c r="G39" s="2"/>
      <c r="H39" s="2"/>
      <c r="I39" s="40"/>
      <c r="J39" s="6"/>
      <c r="L39" s="2"/>
      <c r="M39" s="33"/>
      <c r="N39" s="2"/>
      <c r="O39" s="2"/>
      <c r="P39" s="2"/>
      <c r="Q39" s="2"/>
      <c r="R39" s="40"/>
      <c r="S39" s="6"/>
      <c r="U39" s="2"/>
      <c r="V39" s="33"/>
      <c r="W39" s="2"/>
      <c r="X39" s="2"/>
      <c r="Y39" s="2"/>
      <c r="Z39" s="2"/>
      <c r="AA39" s="40"/>
      <c r="AB39" s="6"/>
      <c r="AD39" s="2"/>
      <c r="AE39" s="33"/>
      <c r="AF39" s="2"/>
      <c r="AG39" s="2"/>
      <c r="AH39" s="2"/>
      <c r="AI39" s="2"/>
      <c r="AJ39" s="40"/>
      <c r="AK39" s="6"/>
      <c r="AM39" s="2"/>
      <c r="AN39" s="33"/>
      <c r="AO39" s="2"/>
      <c r="AP39" s="2"/>
      <c r="AQ39" s="2"/>
      <c r="AR39" s="2"/>
      <c r="AS39" s="40"/>
    </row>
    <row r="40" spans="1:45" ht="32.25" customHeight="1" x14ac:dyDescent="0.25">
      <c r="A40" s="6"/>
      <c r="B40" s="45"/>
      <c r="C40" s="2"/>
      <c r="D40" s="46">
        <v>0</v>
      </c>
      <c r="E40" s="2"/>
      <c r="F40" s="21" t="str">
        <f>IF(H40&gt;=60, "SI", "NO")</f>
        <v>NO</v>
      </c>
      <c r="G40" s="2"/>
      <c r="H40" s="18">
        <v>0</v>
      </c>
      <c r="I40" s="40">
        <f t="shared" ref="I40" si="22">D40*H40</f>
        <v>0</v>
      </c>
      <c r="J40" s="6"/>
      <c r="K40" s="45"/>
      <c r="L40" s="2"/>
      <c r="M40" s="46">
        <v>0</v>
      </c>
      <c r="N40" s="2"/>
      <c r="O40" s="21" t="str">
        <f>IF(Q40&gt;=60, "SI", "NO")</f>
        <v>NO</v>
      </c>
      <c r="P40" s="2"/>
      <c r="Q40" s="18">
        <v>0</v>
      </c>
      <c r="R40" s="40">
        <f t="shared" ref="R40" si="23">M40*Q40</f>
        <v>0</v>
      </c>
      <c r="S40" s="6"/>
      <c r="T40" s="45"/>
      <c r="U40" s="2"/>
      <c r="V40" s="46">
        <v>0</v>
      </c>
      <c r="W40" s="2"/>
      <c r="X40" s="21" t="str">
        <f>IF(Z40&gt;=60, "SI", "NO")</f>
        <v>NO</v>
      </c>
      <c r="Y40" s="2"/>
      <c r="Z40" s="18">
        <v>0</v>
      </c>
      <c r="AA40" s="40">
        <f t="shared" ref="AA40" si="24">V40*Z40</f>
        <v>0</v>
      </c>
      <c r="AB40" s="6"/>
      <c r="AC40" s="45"/>
      <c r="AD40" s="2"/>
      <c r="AE40" s="46">
        <v>0</v>
      </c>
      <c r="AF40" s="2"/>
      <c r="AG40" s="21" t="str">
        <f>IF(AI40&gt;=60, "SI", "NO")</f>
        <v>NO</v>
      </c>
      <c r="AH40" s="2"/>
      <c r="AI40" s="18">
        <v>0</v>
      </c>
      <c r="AJ40" s="40">
        <f t="shared" ref="AJ40" si="25">AE40*AI40</f>
        <v>0</v>
      </c>
      <c r="AK40" s="6"/>
      <c r="AL40" s="45"/>
      <c r="AM40" s="2"/>
      <c r="AN40" s="46">
        <v>0</v>
      </c>
      <c r="AO40" s="2"/>
      <c r="AP40" s="21" t="str">
        <f>IF(AR40&gt;=60, "SI", "NO")</f>
        <v>NO</v>
      </c>
      <c r="AQ40" s="2"/>
      <c r="AR40" s="18">
        <v>0</v>
      </c>
      <c r="AS40" s="40">
        <f t="shared" ref="AS40" si="26">AN40*AR40</f>
        <v>0</v>
      </c>
    </row>
    <row r="41" spans="1:45" ht="11.25" customHeight="1" x14ac:dyDescent="0.25">
      <c r="A41" s="6"/>
      <c r="C41" s="2"/>
      <c r="D41" s="33"/>
      <c r="E41" s="2"/>
      <c r="F41" s="2"/>
      <c r="G41" s="2"/>
      <c r="H41" s="2"/>
      <c r="I41" s="40"/>
      <c r="J41" s="6"/>
      <c r="L41" s="2"/>
      <c r="M41" s="33"/>
      <c r="N41" s="2"/>
      <c r="O41" s="2"/>
      <c r="P41" s="2"/>
      <c r="Q41" s="2"/>
      <c r="R41" s="40"/>
      <c r="S41" s="6"/>
      <c r="U41" s="2"/>
      <c r="V41" s="33"/>
      <c r="W41" s="2"/>
      <c r="X41" s="2"/>
      <c r="Y41" s="2"/>
      <c r="Z41" s="2"/>
      <c r="AA41" s="40"/>
      <c r="AB41" s="6"/>
      <c r="AD41" s="2"/>
      <c r="AE41" s="33"/>
      <c r="AF41" s="2"/>
      <c r="AG41" s="2"/>
      <c r="AH41" s="2"/>
      <c r="AI41" s="2"/>
      <c r="AJ41" s="40"/>
      <c r="AK41" s="6"/>
      <c r="AM41" s="2"/>
      <c r="AN41" s="33"/>
      <c r="AO41" s="2"/>
      <c r="AP41" s="2"/>
      <c r="AQ41" s="2"/>
      <c r="AR41" s="2"/>
      <c r="AS41" s="40"/>
    </row>
    <row r="42" spans="1:45" ht="32.25" customHeight="1" x14ac:dyDescent="0.25">
      <c r="A42" s="6"/>
      <c r="B42" s="45"/>
      <c r="C42" s="2"/>
      <c r="D42" s="46">
        <v>0</v>
      </c>
      <c r="E42" s="2"/>
      <c r="F42" s="21" t="str">
        <f>IF(H42&gt;=60, "SI", "NO")</f>
        <v>NO</v>
      </c>
      <c r="G42" s="2"/>
      <c r="H42" s="18">
        <v>0</v>
      </c>
      <c r="I42" s="40">
        <f t="shared" ref="I42" si="27">D42*H42</f>
        <v>0</v>
      </c>
      <c r="J42" s="6"/>
      <c r="K42" s="45"/>
      <c r="L42" s="2"/>
      <c r="M42" s="46">
        <v>0</v>
      </c>
      <c r="N42" s="2"/>
      <c r="O42" s="21" t="str">
        <f>IF(Q42&gt;=60, "SI", "NO")</f>
        <v>NO</v>
      </c>
      <c r="P42" s="2"/>
      <c r="Q42" s="18">
        <v>0</v>
      </c>
      <c r="R42" s="40">
        <f t="shared" ref="R42" si="28">M42*Q42</f>
        <v>0</v>
      </c>
      <c r="S42" s="6"/>
      <c r="T42" s="45"/>
      <c r="U42" s="2"/>
      <c r="V42" s="46">
        <v>0</v>
      </c>
      <c r="W42" s="2"/>
      <c r="X42" s="21" t="str">
        <f>IF(Z42&gt;=60, "SI", "NO")</f>
        <v>NO</v>
      </c>
      <c r="Y42" s="2"/>
      <c r="Z42" s="18">
        <v>0</v>
      </c>
      <c r="AA42" s="40">
        <f t="shared" ref="AA42" si="29">V42*Z42</f>
        <v>0</v>
      </c>
      <c r="AB42" s="6"/>
      <c r="AC42" s="45"/>
      <c r="AD42" s="2"/>
      <c r="AE42" s="46">
        <v>0</v>
      </c>
      <c r="AF42" s="2"/>
      <c r="AG42" s="21" t="str">
        <f>IF(AI42&gt;=60, "SI", "NO")</f>
        <v>NO</v>
      </c>
      <c r="AH42" s="2"/>
      <c r="AI42" s="18">
        <v>0</v>
      </c>
      <c r="AJ42" s="40">
        <f t="shared" ref="AJ42" si="30">AE42*AI42</f>
        <v>0</v>
      </c>
      <c r="AK42" s="6"/>
      <c r="AL42" s="45"/>
      <c r="AM42" s="2"/>
      <c r="AN42" s="46">
        <v>0</v>
      </c>
      <c r="AO42" s="2"/>
      <c r="AP42" s="21" t="str">
        <f>IF(AR42&gt;=60, "SI", "NO")</f>
        <v>NO</v>
      </c>
      <c r="AQ42" s="2"/>
      <c r="AR42" s="18">
        <v>0</v>
      </c>
      <c r="AS42" s="40">
        <f t="shared" ref="AS42" si="31">AN42*AR42</f>
        <v>0</v>
      </c>
    </row>
    <row r="43" spans="1:45" ht="15.75" thickBot="1" x14ac:dyDescent="0.3">
      <c r="A43" s="9"/>
      <c r="B43" s="10"/>
      <c r="C43" s="10"/>
      <c r="D43" s="10"/>
      <c r="E43" s="10"/>
      <c r="F43" s="10"/>
      <c r="G43" s="10"/>
      <c r="H43" s="10"/>
      <c r="I43" s="35"/>
      <c r="J43" s="9"/>
      <c r="K43" s="10"/>
      <c r="L43" s="10"/>
      <c r="M43" s="10"/>
      <c r="N43" s="10"/>
      <c r="O43" s="10"/>
      <c r="P43" s="10"/>
      <c r="Q43" s="10"/>
      <c r="R43" s="35"/>
      <c r="S43" s="9"/>
      <c r="T43" s="10"/>
      <c r="U43" s="10"/>
      <c r="V43" s="10"/>
      <c r="W43" s="10"/>
      <c r="X43" s="10"/>
      <c r="Y43" s="10"/>
      <c r="Z43" s="10"/>
      <c r="AA43" s="35"/>
      <c r="AB43" s="9"/>
      <c r="AC43" s="10"/>
      <c r="AD43" s="10"/>
      <c r="AE43" s="10"/>
      <c r="AF43" s="10"/>
      <c r="AG43" s="10"/>
      <c r="AH43" s="10"/>
      <c r="AI43" s="10"/>
      <c r="AJ43" s="35"/>
      <c r="AK43" s="9"/>
      <c r="AL43" s="10"/>
      <c r="AM43" s="10"/>
      <c r="AN43" s="10"/>
      <c r="AO43" s="10"/>
      <c r="AP43" s="10"/>
      <c r="AQ43" s="10"/>
      <c r="AR43" s="10"/>
      <c r="AS43" s="35"/>
    </row>
    <row r="44" spans="1:45" s="37" customFormat="1" x14ac:dyDescent="0.25">
      <c r="D44" s="39">
        <f>SUMIF(H32:H42,"&gt;0",D32:D42)</f>
        <v>0</v>
      </c>
      <c r="I44" s="37">
        <f>SUM(I32:I42)</f>
        <v>0</v>
      </c>
      <c r="M44" s="37">
        <f>SUMIF(Q32:Q42,"&gt;0",M32:M42)</f>
        <v>0</v>
      </c>
      <c r="R44" s="37">
        <f>SUM(R32:R42)</f>
        <v>0</v>
      </c>
      <c r="V44" s="37">
        <f>SUMIF(Z32:Z42,"&gt;0",V32:V42)</f>
        <v>0</v>
      </c>
      <c r="AA44" s="37">
        <f>SUM(AA32:AA42)</f>
        <v>0</v>
      </c>
      <c r="AE44" s="37">
        <f>SUMIF(AI32:AI42,"&gt;0",AE32:AE42)</f>
        <v>0</v>
      </c>
      <c r="AJ44" s="37">
        <f>SUM(AJ32:AJ42)</f>
        <v>0</v>
      </c>
      <c r="AN44" s="37">
        <f>SUMIF(AR32:AR42,"&gt;0",AN32:AN42)</f>
        <v>0</v>
      </c>
      <c r="AS44" s="37">
        <f>SUM(AS32:AS42)</f>
        <v>0</v>
      </c>
    </row>
  </sheetData>
  <sheetProtection algorithmName="SHA-512" hashValue="rWiluWhV4UWAJ7aLerfAjxn1i35aYdgPjYKUW+WW0v1Bxhy4p+fb2px53BSROKCbtTY8VOS28Z3Q2fpKKZbF8A==" saltValue="Y9K/WDoiKGLwP+Y1GPSGMg==" spinCount="100000" sheet="1" objects="1" scenarios="1" selectLockedCells="1"/>
  <mergeCells count="23">
    <mergeCell ref="A1:AS1"/>
    <mergeCell ref="AJ25:AJ27"/>
    <mergeCell ref="AK6:AS6"/>
    <mergeCell ref="C2:O2"/>
    <mergeCell ref="R2:T2"/>
    <mergeCell ref="A6:I6"/>
    <mergeCell ref="J6:R6"/>
    <mergeCell ref="S6:AA6"/>
    <mergeCell ref="AB6:AJ6"/>
    <mergeCell ref="A2:B2"/>
    <mergeCell ref="P2:Q2"/>
    <mergeCell ref="I4:M4"/>
    <mergeCell ref="N4:Q4"/>
    <mergeCell ref="A30:AS30"/>
    <mergeCell ref="A4:H4"/>
    <mergeCell ref="AE2:AI2"/>
    <mergeCell ref="AO4:AQ4"/>
    <mergeCell ref="AC4:AF4"/>
    <mergeCell ref="AG4:AL4"/>
    <mergeCell ref="AJ2:AQ2"/>
    <mergeCell ref="R4:AB4"/>
    <mergeCell ref="AB2:AD2"/>
    <mergeCell ref="U2:AA2"/>
  </mergeCells>
  <conditionalFormatting sqref="F11">
    <cfRule type="cellIs" dxfId="331" priority="320" operator="equal">
      <formula>"NO"</formula>
    </cfRule>
    <cfRule type="cellIs" dxfId="330" priority="321" operator="equal">
      <formula>"SI"</formula>
    </cfRule>
  </conditionalFormatting>
  <conditionalFormatting sqref="F13">
    <cfRule type="cellIs" dxfId="329" priority="241" operator="equal">
      <formula>"NO"</formula>
    </cfRule>
    <cfRule type="cellIs" dxfId="328" priority="242" operator="equal">
      <formula>"SI"</formula>
    </cfRule>
  </conditionalFormatting>
  <conditionalFormatting sqref="F15">
    <cfRule type="cellIs" dxfId="327" priority="239" operator="equal">
      <formula>"NO"</formula>
    </cfRule>
    <cfRule type="cellIs" dxfId="326" priority="240" operator="equal">
      <formula>"SI"</formula>
    </cfRule>
  </conditionalFormatting>
  <conditionalFormatting sqref="F21">
    <cfRule type="cellIs" dxfId="325" priority="237" operator="equal">
      <formula>"NO"</formula>
    </cfRule>
    <cfRule type="cellIs" dxfId="324" priority="238" operator="equal">
      <formula>"SI"</formula>
    </cfRule>
  </conditionalFormatting>
  <conditionalFormatting sqref="F23">
    <cfRule type="cellIs" dxfId="323" priority="235" operator="equal">
      <formula>"NO"</formula>
    </cfRule>
    <cfRule type="cellIs" dxfId="322" priority="236" operator="equal">
      <formula>"SI"</formula>
    </cfRule>
  </conditionalFormatting>
  <conditionalFormatting sqref="F25">
    <cfRule type="cellIs" dxfId="321" priority="233" operator="equal">
      <formula>"NO"</formula>
    </cfRule>
    <cfRule type="cellIs" dxfId="320" priority="234" operator="equal">
      <formula>"SI"</formula>
    </cfRule>
  </conditionalFormatting>
  <conditionalFormatting sqref="F9">
    <cfRule type="cellIs" dxfId="319" priority="231" operator="equal">
      <formula>"NO"</formula>
    </cfRule>
    <cfRule type="cellIs" dxfId="318" priority="232" operator="equal">
      <formula>"SI"</formula>
    </cfRule>
  </conditionalFormatting>
  <conditionalFormatting sqref="F17">
    <cfRule type="cellIs" dxfId="317" priority="229" operator="equal">
      <formula>"NO"</formula>
    </cfRule>
    <cfRule type="cellIs" dxfId="316" priority="230" operator="equal">
      <formula>"SI"</formula>
    </cfRule>
  </conditionalFormatting>
  <conditionalFormatting sqref="F19">
    <cfRule type="cellIs" dxfId="315" priority="227" operator="equal">
      <formula>"NO"</formula>
    </cfRule>
    <cfRule type="cellIs" dxfId="314" priority="228" operator="equal">
      <formula>"SI"</formula>
    </cfRule>
  </conditionalFormatting>
  <conditionalFormatting sqref="O11">
    <cfRule type="cellIs" dxfId="313" priority="225" operator="equal">
      <formula>"NO"</formula>
    </cfRule>
    <cfRule type="cellIs" dxfId="312" priority="226" operator="equal">
      <formula>"SI"</formula>
    </cfRule>
  </conditionalFormatting>
  <conditionalFormatting sqref="O15">
    <cfRule type="cellIs" dxfId="311" priority="223" operator="equal">
      <formula>"NO"</formula>
    </cfRule>
    <cfRule type="cellIs" dxfId="310" priority="224" operator="equal">
      <formula>"SI"</formula>
    </cfRule>
  </conditionalFormatting>
  <conditionalFormatting sqref="O13">
    <cfRule type="cellIs" dxfId="309" priority="221" operator="equal">
      <formula>"NO"</formula>
    </cfRule>
    <cfRule type="cellIs" dxfId="308" priority="222" operator="equal">
      <formula>"SI"</formula>
    </cfRule>
  </conditionalFormatting>
  <conditionalFormatting sqref="O17">
    <cfRule type="cellIs" dxfId="307" priority="219" operator="equal">
      <formula>"NO"</formula>
    </cfRule>
    <cfRule type="cellIs" dxfId="306" priority="220" operator="equal">
      <formula>"SI"</formula>
    </cfRule>
  </conditionalFormatting>
  <conditionalFormatting sqref="F27">
    <cfRule type="cellIs" dxfId="305" priority="217" operator="equal">
      <formula>"NO"</formula>
    </cfRule>
    <cfRule type="cellIs" dxfId="304" priority="218" operator="equal">
      <formula>"SI"</formula>
    </cfRule>
  </conditionalFormatting>
  <conditionalFormatting sqref="O9">
    <cfRule type="cellIs" dxfId="303" priority="215" operator="equal">
      <formula>"NO"</formula>
    </cfRule>
    <cfRule type="cellIs" dxfId="302" priority="216" operator="equal">
      <formula>"SI"</formula>
    </cfRule>
  </conditionalFormatting>
  <conditionalFormatting sqref="O21">
    <cfRule type="cellIs" dxfId="301" priority="213" operator="equal">
      <formula>"NO"</formula>
    </cfRule>
    <cfRule type="cellIs" dxfId="300" priority="214" operator="equal">
      <formula>"SI"</formula>
    </cfRule>
  </conditionalFormatting>
  <conditionalFormatting sqref="O23">
    <cfRule type="cellIs" dxfId="299" priority="211" operator="equal">
      <formula>"NO"</formula>
    </cfRule>
    <cfRule type="cellIs" dxfId="298" priority="212" operator="equal">
      <formula>"SI"</formula>
    </cfRule>
  </conditionalFormatting>
  <conditionalFormatting sqref="O25">
    <cfRule type="cellIs" dxfId="297" priority="209" operator="equal">
      <formula>"NO"</formula>
    </cfRule>
    <cfRule type="cellIs" dxfId="296" priority="210" operator="equal">
      <formula>"SI"</formula>
    </cfRule>
  </conditionalFormatting>
  <conditionalFormatting sqref="O27">
    <cfRule type="cellIs" dxfId="295" priority="207" operator="equal">
      <formula>"NO"</formula>
    </cfRule>
    <cfRule type="cellIs" dxfId="294" priority="208" operator="equal">
      <formula>"SI"</formula>
    </cfRule>
  </conditionalFormatting>
  <conditionalFormatting sqref="X27">
    <cfRule type="cellIs" dxfId="293" priority="205" operator="equal">
      <formula>"NO"</formula>
    </cfRule>
    <cfRule type="cellIs" dxfId="292" priority="206" operator="equal">
      <formula>"SI"</formula>
    </cfRule>
  </conditionalFormatting>
  <conditionalFormatting sqref="X25">
    <cfRule type="cellIs" dxfId="291" priority="203" operator="equal">
      <formula>"NO"</formula>
    </cfRule>
    <cfRule type="cellIs" dxfId="290" priority="204" operator="equal">
      <formula>"SI"</formula>
    </cfRule>
  </conditionalFormatting>
  <conditionalFormatting sqref="X23">
    <cfRule type="cellIs" dxfId="289" priority="201" operator="equal">
      <formula>"NO"</formula>
    </cfRule>
    <cfRule type="cellIs" dxfId="288" priority="202" operator="equal">
      <formula>"SI"</formula>
    </cfRule>
  </conditionalFormatting>
  <conditionalFormatting sqref="X21">
    <cfRule type="cellIs" dxfId="287" priority="199" operator="equal">
      <formula>"NO"</formula>
    </cfRule>
    <cfRule type="cellIs" dxfId="286" priority="200" operator="equal">
      <formula>"SI"</formula>
    </cfRule>
  </conditionalFormatting>
  <conditionalFormatting sqref="X19">
    <cfRule type="cellIs" dxfId="285" priority="197" operator="equal">
      <formula>"NO"</formula>
    </cfRule>
    <cfRule type="cellIs" dxfId="284" priority="198" operator="equal">
      <formula>"SI"</formula>
    </cfRule>
  </conditionalFormatting>
  <conditionalFormatting sqref="O19">
    <cfRule type="cellIs" dxfId="283" priority="195" operator="equal">
      <formula>"NO"</formula>
    </cfRule>
    <cfRule type="cellIs" dxfId="282" priority="196" operator="equal">
      <formula>"SI"</formula>
    </cfRule>
  </conditionalFormatting>
  <conditionalFormatting sqref="X17">
    <cfRule type="cellIs" dxfId="281" priority="193" operator="equal">
      <formula>"NO"</formula>
    </cfRule>
    <cfRule type="cellIs" dxfId="280" priority="194" operator="equal">
      <formula>"SI"</formula>
    </cfRule>
  </conditionalFormatting>
  <conditionalFormatting sqref="X15">
    <cfRule type="cellIs" dxfId="279" priority="191" operator="equal">
      <formula>"NO"</formula>
    </cfRule>
    <cfRule type="cellIs" dxfId="278" priority="192" operator="equal">
      <formula>"SI"</formula>
    </cfRule>
  </conditionalFormatting>
  <conditionalFormatting sqref="X13">
    <cfRule type="cellIs" dxfId="277" priority="189" operator="equal">
      <formula>"NO"</formula>
    </cfRule>
    <cfRule type="cellIs" dxfId="276" priority="190" operator="equal">
      <formula>"SI"</formula>
    </cfRule>
  </conditionalFormatting>
  <conditionalFormatting sqref="X9">
    <cfRule type="cellIs" dxfId="275" priority="187" operator="equal">
      <formula>"NO"</formula>
    </cfRule>
    <cfRule type="cellIs" dxfId="274" priority="188" operator="equal">
      <formula>"SI"</formula>
    </cfRule>
  </conditionalFormatting>
  <conditionalFormatting sqref="X11">
    <cfRule type="cellIs" dxfId="273" priority="185" operator="equal">
      <formula>"NO"</formula>
    </cfRule>
    <cfRule type="cellIs" dxfId="272" priority="186" operator="equal">
      <formula>"SI"</formula>
    </cfRule>
  </conditionalFormatting>
  <conditionalFormatting sqref="AG9">
    <cfRule type="cellIs" dxfId="271" priority="183" operator="equal">
      <formula>"NO"</formula>
    </cfRule>
    <cfRule type="cellIs" dxfId="270" priority="184" operator="equal">
      <formula>"SI"</formula>
    </cfRule>
  </conditionalFormatting>
  <conditionalFormatting sqref="AG11">
    <cfRule type="cellIs" dxfId="269" priority="181" operator="equal">
      <formula>"NO"</formula>
    </cfRule>
    <cfRule type="cellIs" dxfId="268" priority="182" operator="equal">
      <formula>"SI"</formula>
    </cfRule>
  </conditionalFormatting>
  <conditionalFormatting sqref="AG13">
    <cfRule type="cellIs" dxfId="267" priority="179" operator="equal">
      <formula>"NO"</formula>
    </cfRule>
    <cfRule type="cellIs" dxfId="266" priority="180" operator="equal">
      <formula>"SI"</formula>
    </cfRule>
  </conditionalFormatting>
  <conditionalFormatting sqref="AG15">
    <cfRule type="cellIs" dxfId="265" priority="177" operator="equal">
      <formula>"NO"</formula>
    </cfRule>
    <cfRule type="cellIs" dxfId="264" priority="178" operator="equal">
      <formula>"SI"</formula>
    </cfRule>
  </conditionalFormatting>
  <conditionalFormatting sqref="AG17">
    <cfRule type="cellIs" dxfId="263" priority="175" operator="equal">
      <formula>"NO"</formula>
    </cfRule>
    <cfRule type="cellIs" dxfId="262" priority="176" operator="equal">
      <formula>"SI"</formula>
    </cfRule>
  </conditionalFormatting>
  <conditionalFormatting sqref="AG19">
    <cfRule type="cellIs" dxfId="261" priority="173" operator="equal">
      <formula>"NO"</formula>
    </cfRule>
    <cfRule type="cellIs" dxfId="260" priority="174" operator="equal">
      <formula>"SI"</formula>
    </cfRule>
  </conditionalFormatting>
  <conditionalFormatting sqref="AP9">
    <cfRule type="cellIs" dxfId="259" priority="171" operator="equal">
      <formula>"NO"</formula>
    </cfRule>
    <cfRule type="cellIs" dxfId="258" priority="172" operator="equal">
      <formula>"SI"</formula>
    </cfRule>
  </conditionalFormatting>
  <conditionalFormatting sqref="AP11">
    <cfRule type="cellIs" dxfId="257" priority="169" operator="equal">
      <formula>"NO"</formula>
    </cfRule>
    <cfRule type="cellIs" dxfId="256" priority="170" operator="equal">
      <formula>"SI"</formula>
    </cfRule>
  </conditionalFormatting>
  <conditionalFormatting sqref="AP13">
    <cfRule type="cellIs" dxfId="255" priority="167" operator="equal">
      <formula>"NO"</formula>
    </cfRule>
    <cfRule type="cellIs" dxfId="254" priority="168" operator="equal">
      <formula>"SI"</formula>
    </cfRule>
  </conditionalFormatting>
  <conditionalFormatting sqref="AT20">
    <cfRule type="expression" priority="166">
      <formula>$AG$15="SI"</formula>
    </cfRule>
  </conditionalFormatting>
  <conditionalFormatting sqref="B11">
    <cfRule type="expression" dxfId="253" priority="164">
      <formula>$F$11="SI"</formula>
    </cfRule>
  </conditionalFormatting>
  <conditionalFormatting sqref="B13">
    <cfRule type="expression" dxfId="252" priority="163">
      <formula>$F$13="SI"</formula>
    </cfRule>
  </conditionalFormatting>
  <conditionalFormatting sqref="B15">
    <cfRule type="expression" dxfId="251" priority="162">
      <formula>$F$15="SI"</formula>
    </cfRule>
  </conditionalFormatting>
  <conditionalFormatting sqref="B21">
    <cfRule type="expression" dxfId="250" priority="161">
      <formula>$F$21="SI"</formula>
    </cfRule>
  </conditionalFormatting>
  <conditionalFormatting sqref="B23">
    <cfRule type="expression" dxfId="249" priority="160">
      <formula>$F$23="SI"</formula>
    </cfRule>
  </conditionalFormatting>
  <conditionalFormatting sqref="B25">
    <cfRule type="expression" dxfId="248" priority="159">
      <formula>$F$25="SI"</formula>
    </cfRule>
  </conditionalFormatting>
  <conditionalFormatting sqref="B9">
    <cfRule type="expression" dxfId="247" priority="158">
      <formula>$F$9="SI"</formula>
    </cfRule>
  </conditionalFormatting>
  <conditionalFormatting sqref="B17">
    <cfRule type="expression" dxfId="246" priority="157">
      <formula>$F$17="SI"</formula>
    </cfRule>
  </conditionalFormatting>
  <conditionalFormatting sqref="B19">
    <cfRule type="expression" dxfId="245" priority="156">
      <formula>$F$19="SI"</formula>
    </cfRule>
  </conditionalFormatting>
  <conditionalFormatting sqref="K11">
    <cfRule type="expression" dxfId="244" priority="155">
      <formula>$O$11="SI"</formula>
    </cfRule>
  </conditionalFormatting>
  <conditionalFormatting sqref="K15">
    <cfRule type="expression" dxfId="243" priority="154">
      <formula>$O$15="SI"</formula>
    </cfRule>
  </conditionalFormatting>
  <conditionalFormatting sqref="K13">
    <cfRule type="expression" dxfId="242" priority="153">
      <formula>$O$13="SI"</formula>
    </cfRule>
  </conditionalFormatting>
  <conditionalFormatting sqref="K17">
    <cfRule type="expression" dxfId="241" priority="152">
      <formula>$O$17="SI"</formula>
    </cfRule>
  </conditionalFormatting>
  <conditionalFormatting sqref="B27">
    <cfRule type="expression" dxfId="240" priority="151">
      <formula>$F$27="SI"</formula>
    </cfRule>
  </conditionalFormatting>
  <conditionalFormatting sqref="K9">
    <cfRule type="expression" dxfId="239" priority="150">
      <formula>$O$9="SI"</formula>
    </cfRule>
  </conditionalFormatting>
  <conditionalFormatting sqref="K21">
    <cfRule type="expression" dxfId="238" priority="149">
      <formula>$O$21="SI"</formula>
    </cfRule>
  </conditionalFormatting>
  <conditionalFormatting sqref="K23">
    <cfRule type="expression" dxfId="237" priority="148">
      <formula>$O$23="SI"</formula>
    </cfRule>
  </conditionalFormatting>
  <conditionalFormatting sqref="K25">
    <cfRule type="expression" dxfId="236" priority="147">
      <formula>$O$25="SI"</formula>
    </cfRule>
  </conditionalFormatting>
  <conditionalFormatting sqref="K27">
    <cfRule type="expression" dxfId="235" priority="146">
      <formula>$O$27="SI"</formula>
    </cfRule>
  </conditionalFormatting>
  <conditionalFormatting sqref="T27">
    <cfRule type="expression" dxfId="234" priority="145">
      <formula>$X$27="SI"</formula>
    </cfRule>
  </conditionalFormatting>
  <conditionalFormatting sqref="T25">
    <cfRule type="expression" dxfId="233" priority="144">
      <formula>$X$25="SI"</formula>
    </cfRule>
  </conditionalFormatting>
  <conditionalFormatting sqref="T23">
    <cfRule type="expression" dxfId="232" priority="143">
      <formula>$X$23="SI"</formula>
    </cfRule>
  </conditionalFormatting>
  <conditionalFormatting sqref="T21">
    <cfRule type="expression" dxfId="231" priority="142">
      <formula>$X$21="SI"</formula>
    </cfRule>
  </conditionalFormatting>
  <conditionalFormatting sqref="T19">
    <cfRule type="expression" dxfId="230" priority="141">
      <formula>$X$19="SI"</formula>
    </cfRule>
  </conditionalFormatting>
  <conditionalFormatting sqref="K19">
    <cfRule type="expression" dxfId="229" priority="140">
      <formula>$O$19="SI"</formula>
    </cfRule>
  </conditionalFormatting>
  <conditionalFormatting sqref="T17">
    <cfRule type="expression" dxfId="228" priority="139">
      <formula>$X$17="SI"</formula>
    </cfRule>
  </conditionalFormatting>
  <conditionalFormatting sqref="T15">
    <cfRule type="expression" dxfId="227" priority="138">
      <formula>$X$15="SI"</formula>
    </cfRule>
  </conditionalFormatting>
  <conditionalFormatting sqref="T13">
    <cfRule type="expression" dxfId="226" priority="137">
      <formula>$X$13="SI"</formula>
    </cfRule>
  </conditionalFormatting>
  <conditionalFormatting sqref="T11">
    <cfRule type="expression" dxfId="225" priority="136">
      <formula>$X$11="SI"</formula>
    </cfRule>
  </conditionalFormatting>
  <conditionalFormatting sqref="T9">
    <cfRule type="expression" dxfId="224" priority="135">
      <formula>$X$9="SI"</formula>
    </cfRule>
  </conditionalFormatting>
  <conditionalFormatting sqref="AC9">
    <cfRule type="expression" dxfId="223" priority="134">
      <formula>$AG$9="SI"</formula>
    </cfRule>
  </conditionalFormatting>
  <conditionalFormatting sqref="AC11">
    <cfRule type="expression" dxfId="222" priority="133">
      <formula>$AG$11="SI"</formula>
    </cfRule>
  </conditionalFormatting>
  <conditionalFormatting sqref="AC13">
    <cfRule type="expression" dxfId="221" priority="132">
      <formula>$AG$13="SI"</formula>
    </cfRule>
  </conditionalFormatting>
  <conditionalFormatting sqref="AC15">
    <cfRule type="expression" dxfId="220" priority="131">
      <formula>$AG$15="SI"</formula>
    </cfRule>
  </conditionalFormatting>
  <conditionalFormatting sqref="AC17">
    <cfRule type="expression" dxfId="219" priority="130">
      <formula>$AG$17="SI"</formula>
    </cfRule>
  </conditionalFormatting>
  <conditionalFormatting sqref="AC19">
    <cfRule type="expression" dxfId="218" priority="129">
      <formula>$AG$19="SI"</formula>
    </cfRule>
  </conditionalFormatting>
  <conditionalFormatting sqref="AL9">
    <cfRule type="expression" dxfId="217" priority="128">
      <formula>$AP$9="SI"</formula>
    </cfRule>
  </conditionalFormatting>
  <conditionalFormatting sqref="AL11">
    <cfRule type="expression" dxfId="216" priority="127">
      <formula>$AP$11="SI"</formula>
    </cfRule>
  </conditionalFormatting>
  <conditionalFormatting sqref="AL13">
    <cfRule type="expression" dxfId="215" priority="126">
      <formula>$AP$13="SI"</formula>
    </cfRule>
  </conditionalFormatting>
  <conditionalFormatting sqref="AP15">
    <cfRule type="cellIs" dxfId="214" priority="123" operator="equal">
      <formula>"NO"</formula>
    </cfRule>
    <cfRule type="cellIs" dxfId="213" priority="124" operator="equal">
      <formula>"SI"</formula>
    </cfRule>
  </conditionalFormatting>
  <conditionalFormatting sqref="AL15">
    <cfRule type="expression" dxfId="212" priority="122">
      <formula>$AP$15="SI"</formula>
    </cfRule>
  </conditionalFormatting>
  <conditionalFormatting sqref="AV24">
    <cfRule type="expression" priority="407">
      <formula>$O$19="SI"</formula>
    </cfRule>
  </conditionalFormatting>
  <conditionalFormatting sqref="F32">
    <cfRule type="cellIs" dxfId="211" priority="120" operator="equal">
      <formula>"NO"</formula>
    </cfRule>
    <cfRule type="cellIs" dxfId="210" priority="121" operator="equal">
      <formula>"SI"</formula>
    </cfRule>
  </conditionalFormatting>
  <conditionalFormatting sqref="F34">
    <cfRule type="cellIs" dxfId="209" priority="118" operator="equal">
      <formula>"NO"</formula>
    </cfRule>
    <cfRule type="cellIs" dxfId="208" priority="119" operator="equal">
      <formula>"SI"</formula>
    </cfRule>
  </conditionalFormatting>
  <conditionalFormatting sqref="F36">
    <cfRule type="cellIs" dxfId="207" priority="116" operator="equal">
      <formula>"NO"</formula>
    </cfRule>
    <cfRule type="cellIs" dxfId="206" priority="117" operator="equal">
      <formula>"SI"</formula>
    </cfRule>
  </conditionalFormatting>
  <conditionalFormatting sqref="F38">
    <cfRule type="cellIs" dxfId="205" priority="114" operator="equal">
      <formula>"NO"</formula>
    </cfRule>
    <cfRule type="cellIs" dxfId="204" priority="115" operator="equal">
      <formula>"SI"</formula>
    </cfRule>
  </conditionalFormatting>
  <conditionalFormatting sqref="F40">
    <cfRule type="cellIs" dxfId="203" priority="112" operator="equal">
      <formula>"NO"</formula>
    </cfRule>
    <cfRule type="cellIs" dxfId="202" priority="113" operator="equal">
      <formula>"SI"</formula>
    </cfRule>
  </conditionalFormatting>
  <conditionalFormatting sqref="F42">
    <cfRule type="cellIs" dxfId="201" priority="110" operator="equal">
      <formula>"NO"</formula>
    </cfRule>
    <cfRule type="cellIs" dxfId="200" priority="111" operator="equal">
      <formula>"SI"</formula>
    </cfRule>
  </conditionalFormatting>
  <conditionalFormatting sqref="B32">
    <cfRule type="expression" dxfId="199" priority="109">
      <formula>$F$32="SI"</formula>
    </cfRule>
  </conditionalFormatting>
  <conditionalFormatting sqref="B34">
    <cfRule type="expression" dxfId="198" priority="98">
      <formula>$F$34="SI"</formula>
    </cfRule>
  </conditionalFormatting>
  <conditionalFormatting sqref="B36">
    <cfRule type="expression" dxfId="197" priority="97">
      <formula>$F$36="SI"</formula>
    </cfRule>
  </conditionalFormatting>
  <conditionalFormatting sqref="B38">
    <cfRule type="expression" dxfId="196" priority="96">
      <formula>$F$38="SI"</formula>
    </cfRule>
  </conditionalFormatting>
  <conditionalFormatting sqref="B40">
    <cfRule type="expression" dxfId="195" priority="95">
      <formula>$F$40="SI"</formula>
    </cfRule>
  </conditionalFormatting>
  <conditionalFormatting sqref="B42">
    <cfRule type="expression" dxfId="194" priority="94">
      <formula>$F$42="SI"</formula>
    </cfRule>
  </conditionalFormatting>
  <conditionalFormatting sqref="O32">
    <cfRule type="cellIs" dxfId="193" priority="92" operator="equal">
      <formula>"NO"</formula>
    </cfRule>
    <cfRule type="cellIs" dxfId="192" priority="93" operator="equal">
      <formula>"SI"</formula>
    </cfRule>
  </conditionalFormatting>
  <conditionalFormatting sqref="O34">
    <cfRule type="cellIs" dxfId="191" priority="90" operator="equal">
      <formula>"NO"</formula>
    </cfRule>
    <cfRule type="cellIs" dxfId="190" priority="91" operator="equal">
      <formula>"SI"</formula>
    </cfRule>
  </conditionalFormatting>
  <conditionalFormatting sqref="O36">
    <cfRule type="cellIs" dxfId="189" priority="88" operator="equal">
      <formula>"NO"</formula>
    </cfRule>
    <cfRule type="cellIs" dxfId="188" priority="89" operator="equal">
      <formula>"SI"</formula>
    </cfRule>
  </conditionalFormatting>
  <conditionalFormatting sqref="O38">
    <cfRule type="cellIs" dxfId="187" priority="86" operator="equal">
      <formula>"NO"</formula>
    </cfRule>
    <cfRule type="cellIs" dxfId="186" priority="87" operator="equal">
      <formula>"SI"</formula>
    </cfRule>
  </conditionalFormatting>
  <conditionalFormatting sqref="O40">
    <cfRule type="cellIs" dxfId="185" priority="84" operator="equal">
      <formula>"NO"</formula>
    </cfRule>
    <cfRule type="cellIs" dxfId="184" priority="85" operator="equal">
      <formula>"SI"</formula>
    </cfRule>
  </conditionalFormatting>
  <conditionalFormatting sqref="O42">
    <cfRule type="cellIs" dxfId="183" priority="82" operator="equal">
      <formula>"NO"</formula>
    </cfRule>
    <cfRule type="cellIs" dxfId="182" priority="83" operator="equal">
      <formula>"SI"</formula>
    </cfRule>
  </conditionalFormatting>
  <conditionalFormatting sqref="K32">
    <cfRule type="expression" dxfId="181" priority="81">
      <formula>$O$32="SI"</formula>
    </cfRule>
  </conditionalFormatting>
  <conditionalFormatting sqref="X32">
    <cfRule type="cellIs" dxfId="180" priority="74" operator="equal">
      <formula>"NO"</formula>
    </cfRule>
    <cfRule type="cellIs" dxfId="179" priority="75" operator="equal">
      <formula>"SI"</formula>
    </cfRule>
  </conditionalFormatting>
  <conditionalFormatting sqref="X34">
    <cfRule type="cellIs" dxfId="178" priority="72" operator="equal">
      <formula>"NO"</formula>
    </cfRule>
    <cfRule type="cellIs" dxfId="177" priority="73" operator="equal">
      <formula>"SI"</formula>
    </cfRule>
  </conditionalFormatting>
  <conditionalFormatting sqref="X36">
    <cfRule type="cellIs" dxfId="176" priority="70" operator="equal">
      <formula>"NO"</formula>
    </cfRule>
    <cfRule type="cellIs" dxfId="175" priority="71" operator="equal">
      <formula>"SI"</formula>
    </cfRule>
  </conditionalFormatting>
  <conditionalFormatting sqref="X38">
    <cfRule type="cellIs" dxfId="174" priority="68" operator="equal">
      <formula>"NO"</formula>
    </cfRule>
    <cfRule type="cellIs" dxfId="173" priority="69" operator="equal">
      <formula>"SI"</formula>
    </cfRule>
  </conditionalFormatting>
  <conditionalFormatting sqref="X40">
    <cfRule type="cellIs" dxfId="172" priority="66" operator="equal">
      <formula>"NO"</formula>
    </cfRule>
    <cfRule type="cellIs" dxfId="171" priority="67" operator="equal">
      <formula>"SI"</formula>
    </cfRule>
  </conditionalFormatting>
  <conditionalFormatting sqref="X42">
    <cfRule type="cellIs" dxfId="170" priority="64" operator="equal">
      <formula>"NO"</formula>
    </cfRule>
    <cfRule type="cellIs" dxfId="169" priority="65" operator="equal">
      <formula>"SI"</formula>
    </cfRule>
  </conditionalFormatting>
  <conditionalFormatting sqref="AG32">
    <cfRule type="cellIs" dxfId="168" priority="56" operator="equal">
      <formula>"NO"</formula>
    </cfRule>
    <cfRule type="cellIs" dxfId="167" priority="57" operator="equal">
      <formula>"SI"</formula>
    </cfRule>
  </conditionalFormatting>
  <conditionalFormatting sqref="AG34">
    <cfRule type="cellIs" dxfId="166" priority="54" operator="equal">
      <formula>"NO"</formula>
    </cfRule>
    <cfRule type="cellIs" dxfId="165" priority="55" operator="equal">
      <formula>"SI"</formula>
    </cfRule>
  </conditionalFormatting>
  <conditionalFormatting sqref="AG36">
    <cfRule type="cellIs" dxfId="164" priority="52" operator="equal">
      <formula>"NO"</formula>
    </cfRule>
    <cfRule type="cellIs" dxfId="163" priority="53" operator="equal">
      <formula>"SI"</formula>
    </cfRule>
  </conditionalFormatting>
  <conditionalFormatting sqref="AG38">
    <cfRule type="cellIs" dxfId="162" priority="50" operator="equal">
      <formula>"NO"</formula>
    </cfRule>
    <cfRule type="cellIs" dxfId="161" priority="51" operator="equal">
      <formula>"SI"</formula>
    </cfRule>
  </conditionalFormatting>
  <conditionalFormatting sqref="AG40">
    <cfRule type="cellIs" dxfId="160" priority="48" operator="equal">
      <formula>"NO"</formula>
    </cfRule>
    <cfRule type="cellIs" dxfId="159" priority="49" operator="equal">
      <formula>"SI"</formula>
    </cfRule>
  </conditionalFormatting>
  <conditionalFormatting sqref="AG42">
    <cfRule type="cellIs" dxfId="158" priority="46" operator="equal">
      <formula>"NO"</formula>
    </cfRule>
    <cfRule type="cellIs" dxfId="157" priority="47" operator="equal">
      <formula>"SI"</formula>
    </cfRule>
  </conditionalFormatting>
  <conditionalFormatting sqref="AC32">
    <cfRule type="expression" dxfId="156" priority="45">
      <formula>$AG$32="SI"</formula>
    </cfRule>
  </conditionalFormatting>
  <conditionalFormatting sqref="AP32">
    <cfRule type="cellIs" dxfId="155" priority="38" operator="equal">
      <formula>"NO"</formula>
    </cfRule>
    <cfRule type="cellIs" dxfId="154" priority="39" operator="equal">
      <formula>"SI"</formula>
    </cfRule>
  </conditionalFormatting>
  <conditionalFormatting sqref="AP34">
    <cfRule type="cellIs" dxfId="153" priority="36" operator="equal">
      <formula>"NO"</formula>
    </cfRule>
    <cfRule type="cellIs" dxfId="152" priority="37" operator="equal">
      <formula>"SI"</formula>
    </cfRule>
  </conditionalFormatting>
  <conditionalFormatting sqref="AP36">
    <cfRule type="cellIs" dxfId="151" priority="34" operator="equal">
      <formula>"NO"</formula>
    </cfRule>
    <cfRule type="cellIs" dxfId="150" priority="35" operator="equal">
      <formula>"SI"</formula>
    </cfRule>
  </conditionalFormatting>
  <conditionalFormatting sqref="AP38">
    <cfRule type="cellIs" dxfId="149" priority="32" operator="equal">
      <formula>"NO"</formula>
    </cfRule>
    <cfRule type="cellIs" dxfId="148" priority="33" operator="equal">
      <formula>"SI"</formula>
    </cfRule>
  </conditionalFormatting>
  <conditionalFormatting sqref="AP40">
    <cfRule type="cellIs" dxfId="147" priority="30" operator="equal">
      <formula>"NO"</formula>
    </cfRule>
    <cfRule type="cellIs" dxfId="146" priority="31" operator="equal">
      <formula>"SI"</formula>
    </cfRule>
  </conditionalFormatting>
  <conditionalFormatting sqref="AP42">
    <cfRule type="cellIs" dxfId="145" priority="28" operator="equal">
      <formula>"NO"</formula>
    </cfRule>
    <cfRule type="cellIs" dxfId="144" priority="29" operator="equal">
      <formula>"SI"</formula>
    </cfRule>
  </conditionalFormatting>
  <conditionalFormatting sqref="AL32">
    <cfRule type="expression" dxfId="143" priority="27">
      <formula>$AP$32="SI"</formula>
    </cfRule>
  </conditionalFormatting>
  <conditionalFormatting sqref="K34">
    <cfRule type="expression" dxfId="142" priority="21">
      <formula>$O$34="SI"</formula>
    </cfRule>
  </conditionalFormatting>
  <conditionalFormatting sqref="K36">
    <cfRule type="expression" dxfId="141" priority="20">
      <formula>$O$36="SI"</formula>
    </cfRule>
  </conditionalFormatting>
  <conditionalFormatting sqref="K38">
    <cfRule type="expression" dxfId="140" priority="19">
      <formula>$O$38="SI"</formula>
    </cfRule>
  </conditionalFormatting>
  <conditionalFormatting sqref="K40">
    <cfRule type="expression" dxfId="139" priority="18">
      <formula>$O$40="SI"</formula>
    </cfRule>
  </conditionalFormatting>
  <conditionalFormatting sqref="K42">
    <cfRule type="expression" dxfId="138" priority="17">
      <formula>$O$42="SI"</formula>
    </cfRule>
  </conditionalFormatting>
  <conditionalFormatting sqref="T32">
    <cfRule type="expression" dxfId="137" priority="16">
      <formula>$X$32="SI"</formula>
    </cfRule>
  </conditionalFormatting>
  <conditionalFormatting sqref="T34">
    <cfRule type="expression" dxfId="136" priority="15">
      <formula>$X$34="SI"</formula>
    </cfRule>
  </conditionalFormatting>
  <conditionalFormatting sqref="T36">
    <cfRule type="expression" dxfId="135" priority="14">
      <formula>$X$36="SI"</formula>
    </cfRule>
  </conditionalFormatting>
  <conditionalFormatting sqref="T38">
    <cfRule type="expression" dxfId="134" priority="13">
      <formula>$X$38="SI"</formula>
    </cfRule>
  </conditionalFormatting>
  <conditionalFormatting sqref="T40">
    <cfRule type="expression" dxfId="133" priority="12">
      <formula>$X$40="SI"</formula>
    </cfRule>
  </conditionalFormatting>
  <conditionalFormatting sqref="T42">
    <cfRule type="expression" dxfId="132" priority="11">
      <formula>$X$42="SI"</formula>
    </cfRule>
  </conditionalFormatting>
  <conditionalFormatting sqref="AC34">
    <cfRule type="expression" dxfId="131" priority="10">
      <formula>$AG$34="SI"</formula>
    </cfRule>
  </conditionalFormatting>
  <conditionalFormatting sqref="AC36">
    <cfRule type="expression" dxfId="130" priority="9">
      <formula>$AG$36="SI"</formula>
    </cfRule>
  </conditionalFormatting>
  <conditionalFormatting sqref="AC38">
    <cfRule type="expression" dxfId="129" priority="8">
      <formula>$AG$38="SI"</formula>
    </cfRule>
  </conditionalFormatting>
  <conditionalFormatting sqref="AC40">
    <cfRule type="expression" dxfId="128" priority="7">
      <formula>$AG$40="SI"</formula>
    </cfRule>
  </conditionalFormatting>
  <conditionalFormatting sqref="AC42">
    <cfRule type="expression" dxfId="127" priority="6">
      <formula>$AG$42="SI"</formula>
    </cfRule>
  </conditionalFormatting>
  <conditionalFormatting sqref="AL34">
    <cfRule type="expression" dxfId="126" priority="5">
      <formula>$AP$34="SI"</formula>
    </cfRule>
  </conditionalFormatting>
  <conditionalFormatting sqref="AL36">
    <cfRule type="expression" dxfId="125" priority="4">
      <formula>$AP$36="SI"</formula>
    </cfRule>
  </conditionalFormatting>
  <conditionalFormatting sqref="AL38">
    <cfRule type="expression" dxfId="124" priority="3">
      <formula>$AP$38="SI"</formula>
    </cfRule>
  </conditionalFormatting>
  <conditionalFormatting sqref="AL40">
    <cfRule type="expression" dxfId="123" priority="2">
      <formula>$AP$40="SI"</formula>
    </cfRule>
  </conditionalFormatting>
  <conditionalFormatting sqref="AL42">
    <cfRule type="expression" dxfId="122" priority="1">
      <formula>$AP$42="SI"</formula>
    </cfRule>
  </conditionalFormatting>
  <dataValidations count="1">
    <dataValidation allowBlank="1" showInputMessage="1" sqref="AC37"/>
  </dataValidations>
  <pageMargins left="0.92" right="0.7" top="0.75" bottom="0.75" header="0.3" footer="0.3"/>
  <pageSetup paperSize="5" scale="5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Listado!$D$2:$D$69</xm:f>
          </x14:formula1>
          <xm:sqref>B32 B34 B36 B38 B40 B42 K42 K40 K38 K36 K34 K32 T32 T34 T36 T38 T40 T42 AC42 AC40 AL42 AC38 AC36 AC34 AC32 AL32 AL34 AL36 AL38 AL40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8"/>
  <sheetViews>
    <sheetView zoomScale="90" zoomScaleNormal="90" workbookViewId="0">
      <selection activeCell="O10" sqref="O10"/>
    </sheetView>
  </sheetViews>
  <sheetFormatPr baseColWidth="10" defaultRowHeight="15" x14ac:dyDescent="0.25"/>
  <cols>
    <col min="1" max="2" width="4.28515625" customWidth="1"/>
    <col min="3" max="3" width="2.85546875" customWidth="1"/>
    <col min="4" max="4" width="18.140625" customWidth="1"/>
    <col min="5" max="5" width="2.85546875" customWidth="1"/>
    <col min="6" max="6" width="18.140625" customWidth="1"/>
    <col min="7" max="8" width="2.85546875" customWidth="1"/>
    <col min="9" max="9" width="18.140625" customWidth="1"/>
    <col min="10" max="10" width="2.140625" customWidth="1"/>
    <col min="11" max="11" width="5" customWidth="1"/>
    <col min="12" max="12" width="2.140625" customWidth="1"/>
    <col min="13" max="13" width="11.7109375" style="2" customWidth="1"/>
    <col min="14" max="14" width="2.140625" customWidth="1"/>
    <col min="15" max="15" width="11.7109375" customWidth="1"/>
    <col min="16" max="16" width="4.28515625" style="37" customWidth="1"/>
    <col min="17" max="17" width="4.28515625" customWidth="1"/>
    <col min="18" max="18" width="2.85546875" customWidth="1"/>
    <col min="19" max="19" width="18.140625" customWidth="1"/>
    <col min="20" max="20" width="2.85546875" customWidth="1"/>
    <col min="21" max="21" width="18.140625" customWidth="1"/>
    <col min="22" max="23" width="2.85546875" customWidth="1"/>
    <col min="24" max="24" width="18.140625" customWidth="1"/>
    <col min="25" max="25" width="2.140625" customWidth="1"/>
    <col min="26" max="26" width="5" customWidth="1"/>
    <col min="27" max="27" width="2.140625" customWidth="1"/>
    <col min="28" max="28" width="11.7109375" style="2" customWidth="1"/>
    <col min="29" max="29" width="2.140625" customWidth="1"/>
    <col min="30" max="30" width="11.7109375" customWidth="1"/>
    <col min="31" max="31" width="4.28515625" style="37" customWidth="1"/>
    <col min="32" max="32" width="4.28515625" customWidth="1"/>
    <col min="33" max="33" width="2.85546875" customWidth="1"/>
    <col min="34" max="34" width="18.140625" customWidth="1"/>
    <col min="35" max="35" width="2.85546875" customWidth="1"/>
    <col min="36" max="36" width="18.140625" customWidth="1"/>
    <col min="37" max="38" width="2.85546875" customWidth="1"/>
    <col min="39" max="39" width="18.140625" style="13" customWidth="1"/>
    <col min="40" max="40" width="2.140625" customWidth="1"/>
    <col min="41" max="41" width="5" customWidth="1"/>
    <col min="42" max="42" width="2.140625" customWidth="1"/>
    <col min="43" max="43" width="11.7109375" customWidth="1"/>
    <col min="44" max="44" width="2.140625" customWidth="1"/>
    <col min="45" max="45" width="11.7109375" customWidth="1"/>
    <col min="46" max="46" width="4.28515625" style="37" customWidth="1"/>
    <col min="47" max="47" width="4.28515625" customWidth="1"/>
    <col min="48" max="48" width="2.85546875" customWidth="1"/>
    <col min="49" max="49" width="18.140625" customWidth="1"/>
    <col min="50" max="50" width="2.85546875" customWidth="1"/>
    <col min="51" max="51" width="18.140625" customWidth="1"/>
    <col min="52" max="53" width="2.85546875" customWidth="1"/>
    <col min="54" max="54" width="18.140625" customWidth="1"/>
    <col min="55" max="55" width="2.140625" customWidth="1"/>
    <col min="56" max="56" width="5" customWidth="1"/>
    <col min="57" max="57" width="2.140625" customWidth="1"/>
    <col min="58" max="58" width="11.7109375" customWidth="1"/>
    <col min="59" max="59" width="2.140625" customWidth="1"/>
    <col min="60" max="60" width="11.7109375" customWidth="1"/>
    <col min="61" max="61" width="4.28515625" style="37" customWidth="1"/>
  </cols>
  <sheetData>
    <row r="1" spans="1:62" ht="80.25" customHeight="1" x14ac:dyDescent="0.2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</row>
    <row r="2" spans="1:62" ht="15.75" thickBot="1" x14ac:dyDescent="0.3"/>
    <row r="3" spans="1:62" ht="30.75" customHeight="1" thickBot="1" x14ac:dyDescent="0.3">
      <c r="B3" s="112" t="s">
        <v>74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4"/>
      <c r="Q3" s="121" t="s">
        <v>69</v>
      </c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3"/>
      <c r="AF3" s="124" t="s">
        <v>70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6"/>
      <c r="AU3" s="118" t="s">
        <v>71</v>
      </c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20"/>
    </row>
    <row r="4" spans="1:62" ht="21" customHeight="1" thickBot="1" x14ac:dyDescent="0.3">
      <c r="B4" s="6"/>
      <c r="C4" s="115" t="s">
        <v>44</v>
      </c>
      <c r="D4" s="116"/>
      <c r="E4" s="116"/>
      <c r="F4" s="116"/>
      <c r="G4" s="117"/>
      <c r="H4" s="2"/>
      <c r="I4" s="2"/>
      <c r="J4" s="2"/>
      <c r="K4" s="2"/>
      <c r="L4" s="2"/>
      <c r="N4" s="2"/>
      <c r="O4" s="2"/>
      <c r="P4" s="47"/>
      <c r="Q4" s="6"/>
      <c r="R4" s="115" t="s">
        <v>44</v>
      </c>
      <c r="S4" s="116"/>
      <c r="T4" s="116"/>
      <c r="U4" s="116"/>
      <c r="V4" s="117"/>
      <c r="W4" s="2"/>
      <c r="X4" s="2"/>
      <c r="Y4" s="2"/>
      <c r="Z4" s="2"/>
      <c r="AA4" s="2"/>
      <c r="AC4" s="2"/>
      <c r="AD4" s="2"/>
      <c r="AE4" s="47"/>
      <c r="AF4" s="6"/>
      <c r="AG4" s="115" t="s">
        <v>44</v>
      </c>
      <c r="AH4" s="116"/>
      <c r="AI4" s="116"/>
      <c r="AJ4" s="116"/>
      <c r="AK4" s="117"/>
      <c r="AL4" s="2"/>
      <c r="AM4" s="1"/>
      <c r="AN4" s="2"/>
      <c r="AO4" s="2"/>
      <c r="AP4" s="2"/>
      <c r="AQ4" s="2"/>
      <c r="AR4" s="2"/>
      <c r="AS4" s="2"/>
      <c r="AT4" s="47"/>
      <c r="AU4" s="6"/>
      <c r="AV4" s="115" t="s">
        <v>44</v>
      </c>
      <c r="AW4" s="116"/>
      <c r="AX4" s="116"/>
      <c r="AY4" s="116"/>
      <c r="AZ4" s="117"/>
      <c r="BA4" s="2"/>
      <c r="BB4" s="2"/>
      <c r="BC4" s="2"/>
      <c r="BD4" s="2"/>
      <c r="BE4" s="2"/>
      <c r="BF4" s="2"/>
      <c r="BG4" s="2"/>
      <c r="BH4" s="2"/>
      <c r="BI4" s="47"/>
    </row>
    <row r="5" spans="1:62" ht="15" customHeight="1" x14ac:dyDescent="0.25">
      <c r="B5" s="6"/>
      <c r="C5" s="3"/>
      <c r="D5" s="15"/>
      <c r="E5" s="15"/>
      <c r="F5" s="15"/>
      <c r="G5" s="14"/>
      <c r="H5" s="2"/>
      <c r="I5" s="2"/>
      <c r="J5" s="2"/>
      <c r="K5" s="7" t="s">
        <v>164</v>
      </c>
      <c r="L5" s="2"/>
      <c r="M5" s="7" t="s">
        <v>40</v>
      </c>
      <c r="N5" s="2"/>
      <c r="O5" s="7" t="s">
        <v>41</v>
      </c>
      <c r="P5" s="47"/>
      <c r="Q5" s="6"/>
      <c r="R5" s="3"/>
      <c r="S5" s="15"/>
      <c r="T5" s="15"/>
      <c r="U5" s="15"/>
      <c r="V5" s="14"/>
      <c r="W5" s="2"/>
      <c r="X5" s="2"/>
      <c r="Y5" s="2"/>
      <c r="Z5" s="7" t="s">
        <v>164</v>
      </c>
      <c r="AA5" s="2"/>
      <c r="AB5" s="7" t="s">
        <v>40</v>
      </c>
      <c r="AC5" s="2"/>
      <c r="AD5" s="7" t="s">
        <v>41</v>
      </c>
      <c r="AE5" s="47"/>
      <c r="AF5" s="6"/>
      <c r="AG5" s="6"/>
      <c r="AH5" s="2"/>
      <c r="AI5" s="2"/>
      <c r="AJ5" s="2"/>
      <c r="AK5" s="8"/>
      <c r="AL5" s="2"/>
      <c r="AM5" s="1"/>
      <c r="AN5" s="2"/>
      <c r="AO5" s="7" t="s">
        <v>164</v>
      </c>
      <c r="AP5" s="2"/>
      <c r="AQ5" s="7" t="s">
        <v>40</v>
      </c>
      <c r="AR5" s="2"/>
      <c r="AS5" s="7" t="s">
        <v>41</v>
      </c>
      <c r="AT5" s="47"/>
      <c r="AU5" s="6"/>
      <c r="AV5" s="6"/>
      <c r="AW5" s="2"/>
      <c r="AX5" s="2"/>
      <c r="AY5" s="2"/>
      <c r="AZ5" s="8"/>
      <c r="BA5" s="2"/>
      <c r="BB5" s="2"/>
      <c r="BC5" s="2"/>
      <c r="BD5" s="7" t="s">
        <v>164</v>
      </c>
      <c r="BE5" s="2"/>
      <c r="BF5" s="7" t="s">
        <v>40</v>
      </c>
      <c r="BG5" s="2"/>
      <c r="BH5" s="7" t="s">
        <v>41</v>
      </c>
      <c r="BI5" s="47"/>
    </row>
    <row r="6" spans="1:62" ht="32.25" customHeight="1" x14ac:dyDescent="0.25">
      <c r="B6" s="6"/>
      <c r="C6" s="6"/>
      <c r="D6" s="12" t="s">
        <v>30</v>
      </c>
      <c r="E6" s="2"/>
      <c r="F6" s="12" t="s">
        <v>33</v>
      </c>
      <c r="G6" s="8"/>
      <c r="H6" s="2"/>
      <c r="I6" s="12" t="s">
        <v>53</v>
      </c>
      <c r="J6" s="2"/>
      <c r="K6" s="33">
        <v>4</v>
      </c>
      <c r="L6" s="2"/>
      <c r="M6" s="21" t="str">
        <f>IF(O6&gt;=60, "SI", "NO")</f>
        <v>NO</v>
      </c>
      <c r="N6" s="2"/>
      <c r="O6" s="18">
        <v>0</v>
      </c>
      <c r="P6" s="47">
        <f>K6*O6</f>
        <v>0</v>
      </c>
      <c r="Q6" s="6"/>
      <c r="R6" s="6"/>
      <c r="S6" s="12" t="s">
        <v>22</v>
      </c>
      <c r="T6" s="2"/>
      <c r="U6" s="12" t="s">
        <v>35</v>
      </c>
      <c r="V6" s="8"/>
      <c r="W6" s="2"/>
      <c r="X6" s="12" t="s">
        <v>54</v>
      </c>
      <c r="Y6" s="2"/>
      <c r="Z6" s="33">
        <v>4</v>
      </c>
      <c r="AA6" s="2"/>
      <c r="AB6" s="21" t="str">
        <f>IF(AD6&gt;=60, "SI", "NO")</f>
        <v>NO</v>
      </c>
      <c r="AC6" s="2"/>
      <c r="AD6" s="18">
        <v>0</v>
      </c>
      <c r="AE6" s="47">
        <f>Z6*AD6</f>
        <v>0</v>
      </c>
      <c r="AF6" s="6"/>
      <c r="AG6" s="6"/>
      <c r="AH6" s="12" t="s">
        <v>21</v>
      </c>
      <c r="AI6" s="2"/>
      <c r="AJ6" s="12" t="s">
        <v>33</v>
      </c>
      <c r="AK6" s="8"/>
      <c r="AL6" s="2"/>
      <c r="AM6" s="12" t="s">
        <v>59</v>
      </c>
      <c r="AN6" s="2"/>
      <c r="AO6" s="33">
        <v>4</v>
      </c>
      <c r="AP6" s="2"/>
      <c r="AQ6" s="21" t="str">
        <f>IF(AS6&gt;=60, "SI", "NO")</f>
        <v>NO</v>
      </c>
      <c r="AR6" s="2"/>
      <c r="AS6" s="18">
        <v>0</v>
      </c>
      <c r="AT6" s="47">
        <f>AO6*AS6</f>
        <v>0</v>
      </c>
      <c r="AU6" s="6"/>
      <c r="AV6" s="6"/>
      <c r="AW6" s="2"/>
      <c r="AX6" s="2"/>
      <c r="AY6" s="12" t="s">
        <v>26</v>
      </c>
      <c r="AZ6" s="8"/>
      <c r="BA6" s="2"/>
      <c r="BB6" s="12" t="s">
        <v>61</v>
      </c>
      <c r="BC6" s="2"/>
      <c r="BD6" s="33">
        <v>4</v>
      </c>
      <c r="BE6" s="2"/>
      <c r="BF6" s="21" t="str">
        <f>IF(BH6&gt;=60, "SI", "NO")</f>
        <v>NO</v>
      </c>
      <c r="BG6" s="2"/>
      <c r="BH6" s="18">
        <v>0</v>
      </c>
      <c r="BI6" s="47">
        <f>BD6*BH6</f>
        <v>0</v>
      </c>
    </row>
    <row r="7" spans="1:62" x14ac:dyDescent="0.25">
      <c r="B7" s="6"/>
      <c r="C7" s="6"/>
      <c r="D7" s="2"/>
      <c r="E7" s="2"/>
      <c r="F7" s="2"/>
      <c r="G7" s="8"/>
      <c r="H7" s="2"/>
      <c r="I7" s="2"/>
      <c r="J7" s="2"/>
      <c r="K7" s="2"/>
      <c r="L7" s="2"/>
      <c r="N7" s="2"/>
      <c r="O7" s="2"/>
      <c r="P7" s="47"/>
      <c r="Q7" s="6"/>
      <c r="R7" s="6"/>
      <c r="S7" s="2"/>
      <c r="T7" s="2"/>
      <c r="U7" s="2"/>
      <c r="V7" s="8"/>
      <c r="W7" s="2"/>
      <c r="X7" s="2"/>
      <c r="Y7" s="2"/>
      <c r="Z7" s="2"/>
      <c r="AA7" s="2"/>
      <c r="AC7" s="2"/>
      <c r="AD7" s="2"/>
      <c r="AE7" s="47"/>
      <c r="AF7" s="6"/>
      <c r="AG7" s="6"/>
      <c r="AH7" s="2"/>
      <c r="AI7" s="2"/>
      <c r="AJ7" s="2"/>
      <c r="AK7" s="8"/>
      <c r="AL7" s="2"/>
      <c r="AM7" s="1"/>
      <c r="AN7" s="2"/>
      <c r="AO7" s="2"/>
      <c r="AP7" s="2"/>
      <c r="AQ7" s="2"/>
      <c r="AR7" s="2"/>
      <c r="AS7" s="2"/>
      <c r="AT7" s="47"/>
      <c r="AU7" s="6"/>
      <c r="AV7" s="6"/>
      <c r="AW7" s="2"/>
      <c r="AX7" s="2"/>
      <c r="AY7" s="2"/>
      <c r="AZ7" s="8"/>
      <c r="BA7" s="2"/>
      <c r="BB7" s="2"/>
      <c r="BC7" s="2"/>
      <c r="BD7" s="2"/>
      <c r="BE7" s="2"/>
      <c r="BF7" s="2"/>
      <c r="BG7" s="2"/>
      <c r="BH7" s="2"/>
      <c r="BI7" s="47"/>
    </row>
    <row r="8" spans="1:62" ht="32.25" customHeight="1" x14ac:dyDescent="0.25">
      <c r="B8" s="6"/>
      <c r="C8" s="6"/>
      <c r="D8" s="2"/>
      <c r="E8" s="2"/>
      <c r="F8" s="12" t="s">
        <v>36</v>
      </c>
      <c r="G8" s="8"/>
      <c r="H8" s="2"/>
      <c r="I8" s="12" t="s">
        <v>55</v>
      </c>
      <c r="J8" s="2"/>
      <c r="K8" s="33">
        <v>4</v>
      </c>
      <c r="L8" s="2"/>
      <c r="M8" s="21" t="str">
        <f>IF(O8&gt;=60, "SI", "NO")</f>
        <v>NO</v>
      </c>
      <c r="N8" s="2"/>
      <c r="O8" s="18">
        <v>0</v>
      </c>
      <c r="P8" s="47">
        <f t="shared" ref="P8:P16" si="0">K8*O8</f>
        <v>0</v>
      </c>
      <c r="Q8" s="6"/>
      <c r="R8" s="6"/>
      <c r="S8" s="12" t="s">
        <v>22</v>
      </c>
      <c r="T8" s="2"/>
      <c r="U8" s="12" t="s">
        <v>35</v>
      </c>
      <c r="V8" s="8"/>
      <c r="W8" s="2"/>
      <c r="X8" s="12" t="s">
        <v>47</v>
      </c>
      <c r="Y8" s="2"/>
      <c r="Z8" s="33">
        <v>4</v>
      </c>
      <c r="AA8" s="2"/>
      <c r="AB8" s="21" t="str">
        <f>IF(AD8&gt;=60, "SI", "NO")</f>
        <v>NO</v>
      </c>
      <c r="AC8" s="2"/>
      <c r="AD8" s="18">
        <v>0</v>
      </c>
      <c r="AE8" s="47">
        <f t="shared" ref="AE8:AE20" si="1">Z8*AD8</f>
        <v>0</v>
      </c>
      <c r="AF8" s="6"/>
      <c r="AG8" s="6"/>
      <c r="AH8" s="12" t="s">
        <v>21</v>
      </c>
      <c r="AI8" s="2"/>
      <c r="AJ8" s="12" t="s">
        <v>33</v>
      </c>
      <c r="AK8" s="8"/>
      <c r="AL8" s="2"/>
      <c r="AM8" s="12" t="s">
        <v>62</v>
      </c>
      <c r="AN8" s="2"/>
      <c r="AO8" s="33">
        <v>4</v>
      </c>
      <c r="AP8" s="2"/>
      <c r="AQ8" s="21" t="str">
        <f>IF(AS8&gt;=60, "SI", "NO")</f>
        <v>NO</v>
      </c>
      <c r="AR8" s="2"/>
      <c r="AS8" s="18">
        <v>0</v>
      </c>
      <c r="AT8" s="47">
        <f t="shared" ref="AT8:AT18" si="2">AO8*AS8</f>
        <v>0</v>
      </c>
      <c r="AU8" s="6"/>
      <c r="AV8" s="6"/>
      <c r="AW8" s="12" t="s">
        <v>61</v>
      </c>
      <c r="AX8" s="2"/>
      <c r="AY8" s="12" t="s">
        <v>34</v>
      </c>
      <c r="AZ8" s="8"/>
      <c r="BA8" s="2"/>
      <c r="BB8" s="12" t="s">
        <v>65</v>
      </c>
      <c r="BC8" s="2"/>
      <c r="BD8" s="33">
        <v>4</v>
      </c>
      <c r="BE8" s="2"/>
      <c r="BF8" s="21" t="str">
        <f>IF(BH8&gt;=60, "SI", "NO")</f>
        <v>NO</v>
      </c>
      <c r="BG8" s="2"/>
      <c r="BH8" s="18">
        <v>0</v>
      </c>
      <c r="BI8" s="47">
        <f t="shared" ref="BI8:BI18" si="3">BD8*BH8</f>
        <v>0</v>
      </c>
    </row>
    <row r="9" spans="1:62" x14ac:dyDescent="0.25">
      <c r="B9" s="6"/>
      <c r="C9" s="6"/>
      <c r="D9" s="2"/>
      <c r="E9" s="2"/>
      <c r="F9" s="2"/>
      <c r="G9" s="8"/>
      <c r="H9" s="2"/>
      <c r="I9" s="2"/>
      <c r="J9" s="2"/>
      <c r="K9" s="2"/>
      <c r="L9" s="2"/>
      <c r="N9" s="2"/>
      <c r="O9" s="2"/>
      <c r="P9" s="47"/>
      <c r="Q9" s="6"/>
      <c r="R9" s="6"/>
      <c r="S9" s="2"/>
      <c r="T9" s="2"/>
      <c r="U9" s="2"/>
      <c r="V9" s="8"/>
      <c r="W9" s="2"/>
      <c r="X9" s="2"/>
      <c r="Y9" s="2"/>
      <c r="Z9" s="2"/>
      <c r="AA9" s="2"/>
      <c r="AC9" s="2"/>
      <c r="AD9" s="2"/>
      <c r="AE9" s="47"/>
      <c r="AF9" s="6"/>
      <c r="AG9" s="6"/>
      <c r="AH9" s="2"/>
      <c r="AI9" s="2"/>
      <c r="AJ9" s="2"/>
      <c r="AK9" s="8"/>
      <c r="AL9" s="2"/>
      <c r="AM9" s="1"/>
      <c r="AN9" s="2"/>
      <c r="AO9" s="2"/>
      <c r="AP9" s="2"/>
      <c r="AQ9" s="2"/>
      <c r="AR9" s="2"/>
      <c r="AS9" s="2"/>
      <c r="AT9" s="47"/>
      <c r="AU9" s="6"/>
      <c r="AV9" s="6"/>
      <c r="AW9" s="2"/>
      <c r="AX9" s="2"/>
      <c r="AY9" s="2"/>
      <c r="AZ9" s="8"/>
      <c r="BA9" s="2"/>
      <c r="BB9" s="2"/>
      <c r="BC9" s="2"/>
      <c r="BD9" s="2"/>
      <c r="BE9" s="2"/>
      <c r="BF9" s="2"/>
      <c r="BG9" s="2"/>
      <c r="BH9" s="2"/>
      <c r="BI9" s="47"/>
    </row>
    <row r="10" spans="1:62" ht="32.25" customHeight="1" x14ac:dyDescent="0.25">
      <c r="B10" s="6"/>
      <c r="C10" s="6"/>
      <c r="D10" s="2"/>
      <c r="E10" s="2"/>
      <c r="F10" s="12" t="s">
        <v>36</v>
      </c>
      <c r="G10" s="8"/>
      <c r="H10" s="2"/>
      <c r="I10" s="12" t="s">
        <v>46</v>
      </c>
      <c r="J10" s="2"/>
      <c r="K10" s="33">
        <v>4</v>
      </c>
      <c r="L10" s="2"/>
      <c r="M10" s="21" t="str">
        <f>IF(O10&gt;=60, "SI", "NO")</f>
        <v>NO</v>
      </c>
      <c r="N10" s="2"/>
      <c r="O10" s="18">
        <v>0</v>
      </c>
      <c r="P10" s="47">
        <f t="shared" si="0"/>
        <v>0</v>
      </c>
      <c r="Q10" s="6"/>
      <c r="R10" s="6"/>
      <c r="S10" s="12" t="s">
        <v>22</v>
      </c>
      <c r="T10" s="2"/>
      <c r="U10" s="12" t="s">
        <v>35</v>
      </c>
      <c r="V10" s="8"/>
      <c r="W10" s="2"/>
      <c r="X10" s="12" t="s">
        <v>52</v>
      </c>
      <c r="Y10" s="2"/>
      <c r="Z10" s="33">
        <v>4</v>
      </c>
      <c r="AA10" s="2"/>
      <c r="AB10" s="21" t="str">
        <f>IF(AD10&gt;=60, "SI", "NO")</f>
        <v>NO</v>
      </c>
      <c r="AC10" s="2"/>
      <c r="AD10" s="18">
        <v>0</v>
      </c>
      <c r="AE10" s="47">
        <f t="shared" si="1"/>
        <v>0</v>
      </c>
      <c r="AF10" s="6"/>
      <c r="AG10" s="6"/>
      <c r="AH10" s="2"/>
      <c r="AI10" s="2"/>
      <c r="AJ10" s="12" t="s">
        <v>33</v>
      </c>
      <c r="AK10" s="8"/>
      <c r="AL10" s="2"/>
      <c r="AM10" s="12" t="s">
        <v>56</v>
      </c>
      <c r="AN10" s="2"/>
      <c r="AO10" s="33">
        <v>4</v>
      </c>
      <c r="AP10" s="2"/>
      <c r="AQ10" s="21" t="str">
        <f>IF(AS10&gt;=60, "SI", "NO")</f>
        <v>NO</v>
      </c>
      <c r="AR10" s="2"/>
      <c r="AS10" s="18">
        <v>0</v>
      </c>
      <c r="AT10" s="47">
        <f t="shared" si="2"/>
        <v>0</v>
      </c>
      <c r="AU10" s="6"/>
      <c r="AV10" s="6"/>
      <c r="AW10" s="2"/>
      <c r="AX10" s="2"/>
      <c r="AY10" s="12" t="s">
        <v>34</v>
      </c>
      <c r="AZ10" s="8"/>
      <c r="BA10" s="2"/>
      <c r="BB10" s="12" t="s">
        <v>67</v>
      </c>
      <c r="BC10" s="2"/>
      <c r="BD10" s="33">
        <v>4</v>
      </c>
      <c r="BE10" s="2"/>
      <c r="BF10" s="21" t="str">
        <f>IF(BH10&gt;=60, "SI", "NO")</f>
        <v>NO</v>
      </c>
      <c r="BG10" s="2"/>
      <c r="BH10" s="18">
        <v>0</v>
      </c>
      <c r="BI10" s="47">
        <f t="shared" si="3"/>
        <v>0</v>
      </c>
    </row>
    <row r="11" spans="1:62" x14ac:dyDescent="0.25">
      <c r="B11" s="6"/>
      <c r="C11" s="6"/>
      <c r="D11" s="2"/>
      <c r="E11" s="2"/>
      <c r="F11" s="2"/>
      <c r="G11" s="8"/>
      <c r="H11" s="2"/>
      <c r="I11" s="2"/>
      <c r="J11" s="2"/>
      <c r="K11" s="2"/>
      <c r="L11" s="2"/>
      <c r="N11" s="2"/>
      <c r="O11" s="1"/>
      <c r="P11" s="47"/>
      <c r="Q11" s="6"/>
      <c r="R11" s="6"/>
      <c r="S11" s="2"/>
      <c r="T11" s="2"/>
      <c r="U11" s="2"/>
      <c r="V11" s="8"/>
      <c r="W11" s="2"/>
      <c r="X11" s="2"/>
      <c r="Y11" s="2"/>
      <c r="Z11" s="2"/>
      <c r="AA11" s="2"/>
      <c r="AC11" s="2"/>
      <c r="AD11" s="1"/>
      <c r="AE11" s="47"/>
      <c r="AF11" s="6"/>
      <c r="AG11" s="6"/>
      <c r="AH11" s="2"/>
      <c r="AI11" s="2"/>
      <c r="AJ11" s="2"/>
      <c r="AK11" s="8"/>
      <c r="AL11" s="2"/>
      <c r="AM11" s="1"/>
      <c r="AN11" s="2"/>
      <c r="AO11" s="2"/>
      <c r="AP11" s="2"/>
      <c r="AQ11" s="2"/>
      <c r="AR11" s="2" t="s">
        <v>39</v>
      </c>
      <c r="AS11" s="2"/>
      <c r="AT11" s="47"/>
      <c r="AU11" s="6"/>
      <c r="AV11" s="6"/>
      <c r="AW11" s="2"/>
      <c r="AX11" s="2"/>
      <c r="AY11" s="2"/>
      <c r="AZ11" s="8"/>
      <c r="BA11" s="2"/>
      <c r="BB11" s="2"/>
      <c r="BC11" s="2"/>
      <c r="BD11" s="2"/>
      <c r="BE11" s="2"/>
      <c r="BF11" s="2"/>
      <c r="BG11" s="2"/>
      <c r="BH11" s="2"/>
      <c r="BI11" s="47"/>
      <c r="BJ11" s="13" t="s">
        <v>39</v>
      </c>
    </row>
    <row r="12" spans="1:62" ht="32.25" customHeight="1" x14ac:dyDescent="0.25">
      <c r="B12" s="6"/>
      <c r="C12" s="6"/>
      <c r="D12" s="2"/>
      <c r="E12" s="2"/>
      <c r="F12" s="12" t="s">
        <v>36</v>
      </c>
      <c r="G12" s="8"/>
      <c r="H12" s="2"/>
      <c r="I12" s="12" t="s">
        <v>50</v>
      </c>
      <c r="J12" s="2"/>
      <c r="K12" s="33">
        <v>2</v>
      </c>
      <c r="L12" s="2"/>
      <c r="M12" s="21" t="str">
        <f>IF(O12&gt;=60, "SI", "NO")</f>
        <v>NO</v>
      </c>
      <c r="N12" s="2"/>
      <c r="O12" s="18">
        <v>0</v>
      </c>
      <c r="P12" s="47">
        <f t="shared" si="0"/>
        <v>0</v>
      </c>
      <c r="Q12" s="6"/>
      <c r="R12" s="6"/>
      <c r="S12" s="2"/>
      <c r="T12" s="2"/>
      <c r="U12" s="12" t="s">
        <v>33</v>
      </c>
      <c r="V12" s="8"/>
      <c r="W12" s="2"/>
      <c r="X12" s="12" t="s">
        <v>49</v>
      </c>
      <c r="Y12" s="2"/>
      <c r="Z12" s="33">
        <v>4</v>
      </c>
      <c r="AA12" s="2"/>
      <c r="AB12" s="21" t="str">
        <f>IF(AD12&gt;=60, "SI", "NO")</f>
        <v>NO</v>
      </c>
      <c r="AC12" s="2"/>
      <c r="AD12" s="18">
        <v>0</v>
      </c>
      <c r="AE12" s="47">
        <f t="shared" si="1"/>
        <v>0</v>
      </c>
      <c r="AF12" s="6"/>
      <c r="AG12" s="6"/>
      <c r="AH12" s="12" t="s">
        <v>21</v>
      </c>
      <c r="AI12" s="2"/>
      <c r="AJ12" s="12" t="s">
        <v>33</v>
      </c>
      <c r="AK12" s="8"/>
      <c r="AL12" s="2"/>
      <c r="AM12" s="12" t="s">
        <v>57</v>
      </c>
      <c r="AN12" s="2"/>
      <c r="AO12" s="33">
        <v>4</v>
      </c>
      <c r="AP12" s="2"/>
      <c r="AQ12" s="21" t="str">
        <f>IF(AS12&gt;=60, "SI", "NO")</f>
        <v>NO</v>
      </c>
      <c r="AR12" s="2"/>
      <c r="AS12" s="18">
        <v>0</v>
      </c>
      <c r="AT12" s="47">
        <f t="shared" si="2"/>
        <v>0</v>
      </c>
      <c r="AU12" s="6"/>
      <c r="AV12" s="6"/>
      <c r="AW12" s="2"/>
      <c r="AX12" s="2"/>
      <c r="AY12" s="12" t="s">
        <v>37</v>
      </c>
      <c r="AZ12" s="8"/>
      <c r="BA12" s="2"/>
      <c r="BB12" s="12" t="s">
        <v>63</v>
      </c>
      <c r="BC12" s="2"/>
      <c r="BD12" s="33">
        <v>4</v>
      </c>
      <c r="BE12" s="2"/>
      <c r="BF12" s="21" t="str">
        <f>IF(BH12&gt;=60, "SI", "NO")</f>
        <v>NO</v>
      </c>
      <c r="BG12" s="2"/>
      <c r="BH12" s="18">
        <v>0</v>
      </c>
      <c r="BI12" s="47">
        <f t="shared" si="3"/>
        <v>0</v>
      </c>
    </row>
    <row r="13" spans="1:62" x14ac:dyDescent="0.25">
      <c r="B13" s="6"/>
      <c r="C13" s="6"/>
      <c r="D13" s="2"/>
      <c r="E13" s="2"/>
      <c r="F13" s="2"/>
      <c r="G13" s="8"/>
      <c r="H13" s="2"/>
      <c r="I13" s="2"/>
      <c r="J13" s="2"/>
      <c r="K13" s="2"/>
      <c r="L13" s="2"/>
      <c r="N13" s="2"/>
      <c r="O13" s="2"/>
      <c r="P13" s="47"/>
      <c r="Q13" s="6"/>
      <c r="R13" s="6"/>
      <c r="S13" s="2"/>
      <c r="T13" s="2"/>
      <c r="U13" s="2"/>
      <c r="V13" s="8"/>
      <c r="W13" s="2"/>
      <c r="X13" s="2"/>
      <c r="Y13" s="2"/>
      <c r="Z13" s="2"/>
      <c r="AA13" s="2"/>
      <c r="AC13" s="2"/>
      <c r="AD13" s="2"/>
      <c r="AE13" s="47"/>
      <c r="AF13" s="6"/>
      <c r="AG13" s="6"/>
      <c r="AH13" s="2"/>
      <c r="AI13" s="2"/>
      <c r="AJ13" s="2"/>
      <c r="AK13" s="8"/>
      <c r="AL13" s="2"/>
      <c r="AM13" s="1"/>
      <c r="AN13" s="2"/>
      <c r="AO13" s="2"/>
      <c r="AP13" s="2"/>
      <c r="AQ13" s="2"/>
      <c r="AR13" s="2"/>
      <c r="AS13" s="2"/>
      <c r="AT13" s="47"/>
      <c r="AU13" s="6"/>
      <c r="AV13" s="6"/>
      <c r="AW13" s="2"/>
      <c r="AX13" s="2"/>
      <c r="AY13" s="2"/>
      <c r="AZ13" s="8"/>
      <c r="BA13" s="2"/>
      <c r="BB13" s="2"/>
      <c r="BC13" s="2"/>
      <c r="BD13" s="2"/>
      <c r="BE13" s="2"/>
      <c r="BF13" s="2"/>
      <c r="BG13" s="2"/>
      <c r="BH13" s="2"/>
      <c r="BI13" s="47"/>
    </row>
    <row r="14" spans="1:62" ht="32.25" customHeight="1" x14ac:dyDescent="0.25">
      <c r="B14" s="6"/>
      <c r="C14" s="6"/>
      <c r="D14" s="12" t="s">
        <v>30</v>
      </c>
      <c r="E14" s="2"/>
      <c r="F14" s="12" t="s">
        <v>33</v>
      </c>
      <c r="G14" s="8"/>
      <c r="H14" s="2"/>
      <c r="I14" s="12" t="s">
        <v>75</v>
      </c>
      <c r="J14" s="2"/>
      <c r="K14" s="33">
        <v>4</v>
      </c>
      <c r="L14" s="2"/>
      <c r="M14" s="21" t="str">
        <f>IF(O14&gt;=60, "SI", "NO")</f>
        <v>NO</v>
      </c>
      <c r="N14" s="2"/>
      <c r="O14" s="18">
        <v>0</v>
      </c>
      <c r="P14" s="47">
        <f t="shared" si="0"/>
        <v>0</v>
      </c>
      <c r="Q14" s="6"/>
      <c r="R14" s="6"/>
      <c r="S14" s="2"/>
      <c r="T14" s="2"/>
      <c r="U14" s="12" t="s">
        <v>22</v>
      </c>
      <c r="V14" s="8"/>
      <c r="W14" s="2"/>
      <c r="X14" s="12" t="s">
        <v>51</v>
      </c>
      <c r="Y14" s="2"/>
      <c r="Z14" s="33">
        <v>4</v>
      </c>
      <c r="AA14" s="2"/>
      <c r="AB14" s="21" t="str">
        <f>IF(AD14&gt;=60, "SI", "NO")</f>
        <v>NO</v>
      </c>
      <c r="AC14" s="2"/>
      <c r="AD14" s="18">
        <v>0</v>
      </c>
      <c r="AE14" s="47">
        <f t="shared" si="1"/>
        <v>0</v>
      </c>
      <c r="AF14" s="6"/>
      <c r="AG14" s="6"/>
      <c r="AH14" s="12" t="s">
        <v>21</v>
      </c>
      <c r="AI14" s="2"/>
      <c r="AJ14" s="12" t="s">
        <v>33</v>
      </c>
      <c r="AK14" s="8"/>
      <c r="AL14" s="2"/>
      <c r="AM14" s="12" t="s">
        <v>60</v>
      </c>
      <c r="AN14" s="2"/>
      <c r="AO14" s="33">
        <v>4</v>
      </c>
      <c r="AP14" s="2"/>
      <c r="AQ14" s="21" t="str">
        <f>IF(AS14&gt;=60, "SI", "NO")</f>
        <v>NO</v>
      </c>
      <c r="AR14" s="2"/>
      <c r="AS14" s="18">
        <v>0</v>
      </c>
      <c r="AT14" s="47">
        <f t="shared" si="2"/>
        <v>0</v>
      </c>
      <c r="AU14" s="6"/>
      <c r="AV14" s="6"/>
      <c r="AW14" s="2"/>
      <c r="AX14" s="2"/>
      <c r="AY14" s="12" t="s">
        <v>37</v>
      </c>
      <c r="AZ14" s="8"/>
      <c r="BA14" s="2"/>
      <c r="BB14" s="12" t="s">
        <v>64</v>
      </c>
      <c r="BC14" s="2"/>
      <c r="BD14" s="33">
        <v>4</v>
      </c>
      <c r="BE14" s="2"/>
      <c r="BF14" s="21" t="str">
        <f>IF(BH14&gt;=60, "SI", "NO")</f>
        <v>NO</v>
      </c>
      <c r="BG14" s="2"/>
      <c r="BH14" s="18">
        <v>0</v>
      </c>
      <c r="BI14" s="47">
        <f t="shared" si="3"/>
        <v>0</v>
      </c>
    </row>
    <row r="15" spans="1:62" x14ac:dyDescent="0.25">
      <c r="B15" s="6"/>
      <c r="C15" s="6"/>
      <c r="D15" s="2"/>
      <c r="E15" s="2"/>
      <c r="F15" s="2"/>
      <c r="G15" s="8"/>
      <c r="H15" s="2"/>
      <c r="I15" s="2"/>
      <c r="J15" s="2"/>
      <c r="K15" s="2"/>
      <c r="L15" s="2"/>
      <c r="N15" s="2"/>
      <c r="O15" s="2"/>
      <c r="P15" s="47"/>
      <c r="Q15" s="6"/>
      <c r="R15" s="6"/>
      <c r="S15" s="2"/>
      <c r="T15" s="2"/>
      <c r="U15" s="2"/>
      <c r="V15" s="8"/>
      <c r="W15" s="2"/>
      <c r="X15" s="2"/>
      <c r="Y15" s="2"/>
      <c r="Z15" s="2"/>
      <c r="AA15" s="2"/>
      <c r="AC15" s="2"/>
      <c r="AD15" s="2"/>
      <c r="AE15" s="47"/>
      <c r="AF15" s="6"/>
      <c r="AG15" s="6"/>
      <c r="AH15" s="2"/>
      <c r="AI15" s="2"/>
      <c r="AJ15" s="2"/>
      <c r="AK15" s="8"/>
      <c r="AL15" s="2"/>
      <c r="AM15" s="1"/>
      <c r="AN15" s="2"/>
      <c r="AO15" s="2"/>
      <c r="AP15" s="2"/>
      <c r="AQ15" s="2"/>
      <c r="AR15" s="2"/>
      <c r="AS15" s="2"/>
      <c r="AT15" s="47"/>
      <c r="AU15" s="6"/>
      <c r="AV15" s="6"/>
      <c r="AW15" s="2"/>
      <c r="AX15" s="2"/>
      <c r="AY15" s="2"/>
      <c r="AZ15" s="8"/>
      <c r="BA15" s="2"/>
      <c r="BB15" s="2"/>
      <c r="BC15" s="2"/>
      <c r="BD15" s="2"/>
      <c r="BE15" s="2"/>
      <c r="BF15" s="2"/>
      <c r="BG15" s="2"/>
      <c r="BH15" s="2"/>
      <c r="BI15" s="47"/>
    </row>
    <row r="16" spans="1:62" ht="32.25" customHeight="1" x14ac:dyDescent="0.25">
      <c r="B16" s="6"/>
      <c r="C16" s="6"/>
      <c r="D16" s="2"/>
      <c r="E16" s="2"/>
      <c r="F16" s="16" t="s">
        <v>72</v>
      </c>
      <c r="G16" s="8"/>
      <c r="H16" s="2"/>
      <c r="I16" s="12" t="s">
        <v>68</v>
      </c>
      <c r="J16" s="2"/>
      <c r="K16" s="33">
        <v>4</v>
      </c>
      <c r="L16" s="2"/>
      <c r="M16" s="21" t="str">
        <f>IF(O16&gt;=60, "SI", "NO")</f>
        <v>NO</v>
      </c>
      <c r="N16" s="2"/>
      <c r="O16" s="18">
        <v>0</v>
      </c>
      <c r="P16" s="47">
        <f t="shared" si="0"/>
        <v>0</v>
      </c>
      <c r="Q16" s="6"/>
      <c r="R16" s="6"/>
      <c r="S16" s="2"/>
      <c r="T16" s="2"/>
      <c r="U16" s="12" t="s">
        <v>33</v>
      </c>
      <c r="V16" s="8"/>
      <c r="W16" s="2"/>
      <c r="X16" s="12" t="s">
        <v>48</v>
      </c>
      <c r="Y16" s="2"/>
      <c r="Z16" s="33">
        <v>4</v>
      </c>
      <c r="AA16" s="2"/>
      <c r="AB16" s="21" t="str">
        <f>IF(AD16&gt;=60, "SI", "NO")</f>
        <v>NO</v>
      </c>
      <c r="AC16" s="2"/>
      <c r="AD16" s="18">
        <v>0</v>
      </c>
      <c r="AE16" s="47">
        <f t="shared" si="1"/>
        <v>0</v>
      </c>
      <c r="AF16" s="6"/>
      <c r="AG16" s="6"/>
      <c r="AH16" s="2"/>
      <c r="AI16" s="2"/>
      <c r="AJ16" s="12" t="s">
        <v>26</v>
      </c>
      <c r="AK16" s="8"/>
      <c r="AL16" s="2"/>
      <c r="AM16" s="12" t="s">
        <v>61</v>
      </c>
      <c r="AN16" s="2"/>
      <c r="AO16" s="33">
        <v>4</v>
      </c>
      <c r="AP16" s="2"/>
      <c r="AQ16" s="21" t="str">
        <f>IF(AS16&gt;=60, "SI", "NO")</f>
        <v>NO</v>
      </c>
      <c r="AR16" s="2"/>
      <c r="AS16" s="18">
        <v>0</v>
      </c>
      <c r="AT16" s="47">
        <f t="shared" si="2"/>
        <v>0</v>
      </c>
      <c r="AU16" s="6"/>
      <c r="AV16" s="6"/>
      <c r="AW16" s="2"/>
      <c r="AX16" s="2"/>
      <c r="AY16" s="12" t="s">
        <v>37</v>
      </c>
      <c r="AZ16" s="8"/>
      <c r="BA16" s="2"/>
      <c r="BB16" s="12" t="s">
        <v>66</v>
      </c>
      <c r="BC16" s="2"/>
      <c r="BD16" s="33">
        <v>4</v>
      </c>
      <c r="BE16" s="2"/>
      <c r="BF16" s="21" t="str">
        <f>IF(BH16&gt;=60, "SI", "NO")</f>
        <v>NO</v>
      </c>
      <c r="BG16" s="2"/>
      <c r="BH16" s="18">
        <v>0</v>
      </c>
      <c r="BI16" s="47">
        <f t="shared" si="3"/>
        <v>0</v>
      </c>
    </row>
    <row r="17" spans="2:61" ht="15.75" thickBot="1" x14ac:dyDescent="0.3">
      <c r="B17" s="6"/>
      <c r="C17" s="9"/>
      <c r="D17" s="10"/>
      <c r="E17" s="10"/>
      <c r="F17" s="10"/>
      <c r="G17" s="11"/>
      <c r="H17" s="2"/>
      <c r="I17" s="2"/>
      <c r="J17" s="2"/>
      <c r="K17" s="2"/>
      <c r="L17" s="2"/>
      <c r="N17" s="2"/>
      <c r="O17" s="2"/>
      <c r="P17" s="47"/>
      <c r="Q17" s="6"/>
      <c r="R17" s="6"/>
      <c r="S17" s="2"/>
      <c r="T17" s="2"/>
      <c r="U17" s="2"/>
      <c r="V17" s="8"/>
      <c r="W17" s="2"/>
      <c r="X17" s="2"/>
      <c r="Y17" s="2"/>
      <c r="Z17" s="2"/>
      <c r="AA17" s="2"/>
      <c r="AC17" s="2"/>
      <c r="AD17" s="2"/>
      <c r="AE17" s="47"/>
      <c r="AF17" s="6"/>
      <c r="AG17" s="6"/>
      <c r="AH17" s="2"/>
      <c r="AI17" s="2"/>
      <c r="AJ17" s="2"/>
      <c r="AK17" s="8"/>
      <c r="AL17" s="2"/>
      <c r="AM17" s="1"/>
      <c r="AN17" s="2"/>
      <c r="AO17" s="2"/>
      <c r="AP17" s="2"/>
      <c r="AQ17" s="2"/>
      <c r="AR17" s="2"/>
      <c r="AS17" s="2"/>
      <c r="AT17" s="47"/>
      <c r="AU17" s="6"/>
      <c r="AV17" s="6"/>
      <c r="AW17" s="2"/>
      <c r="AX17" s="2"/>
      <c r="AY17" s="2"/>
      <c r="AZ17" s="8"/>
      <c r="BA17" s="2"/>
      <c r="BB17" s="2"/>
      <c r="BC17" s="2"/>
      <c r="BD17" s="2"/>
      <c r="BE17" s="2"/>
      <c r="BF17" s="2"/>
      <c r="BG17" s="2"/>
      <c r="BH17" s="2"/>
      <c r="BI17" s="47"/>
    </row>
    <row r="18" spans="2:61" ht="32.25" customHeight="1" x14ac:dyDescent="0.25"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N18" s="2"/>
      <c r="O18" s="2"/>
      <c r="P18" s="47"/>
      <c r="Q18" s="6"/>
      <c r="R18" s="6"/>
      <c r="S18" s="2"/>
      <c r="T18" s="2"/>
      <c r="U18" s="12" t="s">
        <v>33</v>
      </c>
      <c r="V18" s="8"/>
      <c r="W18" s="2"/>
      <c r="X18" s="12" t="s">
        <v>76</v>
      </c>
      <c r="Y18" s="2"/>
      <c r="Z18" s="33">
        <v>4</v>
      </c>
      <c r="AA18" s="2"/>
      <c r="AB18" s="21" t="str">
        <f>IF(AD18&gt;=60, "SI", "NO")</f>
        <v>NO</v>
      </c>
      <c r="AC18" s="2"/>
      <c r="AD18" s="18">
        <v>0</v>
      </c>
      <c r="AE18" s="47">
        <f t="shared" si="1"/>
        <v>0</v>
      </c>
      <c r="AF18" s="6"/>
      <c r="AG18" s="6"/>
      <c r="AH18" s="12" t="s">
        <v>33</v>
      </c>
      <c r="AI18" s="2"/>
      <c r="AJ18" s="12" t="s">
        <v>36</v>
      </c>
      <c r="AK18" s="8"/>
      <c r="AL18" s="2"/>
      <c r="AM18" s="12" t="s">
        <v>58</v>
      </c>
      <c r="AN18" s="2"/>
      <c r="AO18" s="33">
        <v>4</v>
      </c>
      <c r="AP18" s="2"/>
      <c r="AQ18" s="21" t="str">
        <f>IF(AS18&gt;=60, "SI", "NO")</f>
        <v>NO</v>
      </c>
      <c r="AR18" s="2"/>
      <c r="AS18" s="18">
        <v>0</v>
      </c>
      <c r="AT18" s="47">
        <f t="shared" si="2"/>
        <v>0</v>
      </c>
      <c r="AU18" s="6"/>
      <c r="AV18" s="6"/>
      <c r="AW18" s="2"/>
      <c r="AX18" s="2"/>
      <c r="AY18" s="12" t="s">
        <v>32</v>
      </c>
      <c r="AZ18" s="8"/>
      <c r="BA18" s="2"/>
      <c r="BB18" s="12" t="s">
        <v>77</v>
      </c>
      <c r="BC18" s="2"/>
      <c r="BD18" s="33">
        <v>4</v>
      </c>
      <c r="BE18" s="2"/>
      <c r="BF18" s="21" t="str">
        <f>IF(BH18&gt;=60, "SI", "NO")</f>
        <v>NO</v>
      </c>
      <c r="BG18" s="2"/>
      <c r="BH18" s="18">
        <v>0</v>
      </c>
      <c r="BI18" s="47">
        <f t="shared" si="3"/>
        <v>0</v>
      </c>
    </row>
    <row r="19" spans="2:61" ht="15.75" thickBot="1" x14ac:dyDescent="0.3">
      <c r="B19" s="6"/>
      <c r="C19" s="2"/>
      <c r="D19" s="2"/>
      <c r="E19" s="2"/>
      <c r="F19" s="2"/>
      <c r="G19" s="2"/>
      <c r="H19" s="2"/>
      <c r="I19" s="2"/>
      <c r="J19" s="2"/>
      <c r="K19" s="2"/>
      <c r="L19" s="2"/>
      <c r="N19" s="2"/>
      <c r="O19" s="2"/>
      <c r="P19" s="47"/>
      <c r="Q19" s="6"/>
      <c r="R19" s="6"/>
      <c r="S19" s="2"/>
      <c r="T19" s="2"/>
      <c r="U19" s="2"/>
      <c r="V19" s="8"/>
      <c r="W19" s="2"/>
      <c r="X19" s="2"/>
      <c r="Y19" s="2"/>
      <c r="Z19" s="2"/>
      <c r="AA19" s="2"/>
      <c r="AC19" s="2"/>
      <c r="AD19" s="2"/>
      <c r="AE19" s="47"/>
      <c r="AF19" s="6"/>
      <c r="AG19" s="9"/>
      <c r="AH19" s="10"/>
      <c r="AI19" s="10"/>
      <c r="AJ19" s="10"/>
      <c r="AK19" s="11"/>
      <c r="AL19" s="2"/>
      <c r="AM19" s="2"/>
      <c r="AN19" s="2"/>
      <c r="AO19" s="2"/>
      <c r="AP19" s="2"/>
      <c r="AQ19" s="2"/>
      <c r="AR19" s="2"/>
      <c r="AS19" s="2"/>
      <c r="AT19" s="47"/>
      <c r="AU19" s="6"/>
      <c r="AV19" s="9"/>
      <c r="AW19" s="10"/>
      <c r="AX19" s="10"/>
      <c r="AY19" s="10"/>
      <c r="AZ19" s="11"/>
      <c r="BA19" s="2"/>
      <c r="BB19" s="2"/>
      <c r="BC19" s="2"/>
      <c r="BD19" s="2"/>
      <c r="BE19" s="2"/>
      <c r="BF19" s="2"/>
      <c r="BG19" s="2"/>
      <c r="BH19" s="2"/>
      <c r="BI19" s="47"/>
    </row>
    <row r="20" spans="2:61" ht="32.25" customHeight="1" x14ac:dyDescent="0.25"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  <c r="N20" s="2"/>
      <c r="O20" s="2"/>
      <c r="P20" s="47"/>
      <c r="Q20" s="6"/>
      <c r="R20" s="6"/>
      <c r="S20" s="2"/>
      <c r="T20" s="2"/>
      <c r="U20" s="12" t="s">
        <v>36</v>
      </c>
      <c r="V20" s="8"/>
      <c r="W20" s="2"/>
      <c r="X20" s="12" t="s">
        <v>45</v>
      </c>
      <c r="Y20" s="2"/>
      <c r="Z20" s="33">
        <v>4</v>
      </c>
      <c r="AA20" s="2"/>
      <c r="AB20" s="21" t="str">
        <f>IF(AD20&gt;=60, "SI", "NO")</f>
        <v>NO</v>
      </c>
      <c r="AC20" s="2"/>
      <c r="AD20" s="18">
        <v>0</v>
      </c>
      <c r="AE20" s="47">
        <f t="shared" si="1"/>
        <v>0</v>
      </c>
      <c r="AF20" s="6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47"/>
      <c r="AU20" s="6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47"/>
    </row>
    <row r="21" spans="2:61" ht="15.75" thickBot="1" x14ac:dyDescent="0.3"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N21" s="2"/>
      <c r="O21" s="2"/>
      <c r="P21" s="47"/>
      <c r="Q21" s="6"/>
      <c r="R21" s="9"/>
      <c r="S21" s="10"/>
      <c r="T21" s="10"/>
      <c r="U21" s="10"/>
      <c r="V21" s="11"/>
      <c r="W21" s="2"/>
      <c r="X21" s="2"/>
      <c r="Y21" s="2"/>
      <c r="Z21" s="2"/>
      <c r="AA21" s="2"/>
      <c r="AC21" s="2"/>
      <c r="AD21" s="2"/>
      <c r="AE21" s="47"/>
      <c r="AF21" s="6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47"/>
      <c r="AU21" s="6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47"/>
    </row>
    <row r="22" spans="2:61" ht="15" customHeight="1" thickBot="1" x14ac:dyDescent="0.3"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48"/>
      <c r="Q22" s="9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48"/>
      <c r="AF22" s="9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48"/>
      <c r="AU22" s="9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48"/>
    </row>
    <row r="23" spans="2:61" s="37" customFormat="1" ht="15" customHeight="1" x14ac:dyDescent="0.25">
      <c r="K23" s="37">
        <f>SUMIF(O6:O16,"&gt;=60",K6:K16)</f>
        <v>0</v>
      </c>
      <c r="M23" s="49"/>
      <c r="P23" s="37">
        <f>SUM(P6:P16)</f>
        <v>0</v>
      </c>
      <c r="Z23" s="37">
        <f>SUMIF(AD6:AD20,"&gt;=60",Z6:Z20)</f>
        <v>0</v>
      </c>
      <c r="AB23" s="49"/>
      <c r="AE23" s="37">
        <f>SUM(AE6:AE20)</f>
        <v>0</v>
      </c>
      <c r="AM23" s="50"/>
      <c r="AO23" s="37">
        <f>SUMIF(AS6:AS18,"&gt;=60",AO6:AO18)</f>
        <v>0</v>
      </c>
      <c r="AT23" s="37">
        <f>SUM(AT6:AT18)</f>
        <v>0</v>
      </c>
      <c r="BD23" s="37">
        <f>SUMIF(BH6:BH18,"&gt;=60",BD6:BD18)</f>
        <v>0</v>
      </c>
      <c r="BI23" s="37">
        <f>SUM(BI6:BI18)</f>
        <v>0</v>
      </c>
    </row>
    <row r="24" spans="2:61" ht="32.25" customHeight="1" x14ac:dyDescent="0.25"/>
    <row r="26" spans="2:61" ht="32.25" customHeight="1" x14ac:dyDescent="0.25"/>
    <row r="27" spans="2:61" ht="15" customHeight="1" x14ac:dyDescent="0.25"/>
    <row r="28" spans="2:61" ht="15" customHeight="1" x14ac:dyDescent="0.25"/>
  </sheetData>
  <sheetProtection algorithmName="SHA-512" hashValue="DhQ+hXeeDceePyYf6Vrnow/yfVeZ513F3KDF3cYSVnF2QI9kI3++HK6pJoGBW9H6Qopx0r3dXjvotjDUdVv40A==" saltValue="XY68MSIcS3RRn1/R21ERzw==" spinCount="100000" sheet="1" objects="1" scenarios="1" selectLockedCells="1"/>
  <mergeCells count="9">
    <mergeCell ref="A1:BI1"/>
    <mergeCell ref="B3:P3"/>
    <mergeCell ref="C4:G4"/>
    <mergeCell ref="AU3:BI3"/>
    <mergeCell ref="AV4:AZ4"/>
    <mergeCell ref="R4:V4"/>
    <mergeCell ref="AG4:AK4"/>
    <mergeCell ref="Q3:AE3"/>
    <mergeCell ref="AF3:AT3"/>
  </mergeCells>
  <conditionalFormatting sqref="AB6">
    <cfRule type="cellIs" dxfId="121" priority="277" operator="equal">
      <formula>"NO"</formula>
    </cfRule>
    <cfRule type="cellIs" dxfId="120" priority="278" operator="equal">
      <formula>"SI"</formula>
    </cfRule>
  </conditionalFormatting>
  <conditionalFormatting sqref="AB8">
    <cfRule type="cellIs" dxfId="119" priority="275" operator="equal">
      <formula>"NO"</formula>
    </cfRule>
    <cfRule type="cellIs" dxfId="118" priority="276" operator="equal">
      <formula>"SI"</formula>
    </cfRule>
  </conditionalFormatting>
  <conditionalFormatting sqref="AB10">
    <cfRule type="cellIs" dxfId="117" priority="273" operator="equal">
      <formula>"NO"</formula>
    </cfRule>
    <cfRule type="cellIs" dxfId="116" priority="274" operator="equal">
      <formula>"SI"</formula>
    </cfRule>
  </conditionalFormatting>
  <conditionalFormatting sqref="AB12">
    <cfRule type="cellIs" dxfId="115" priority="271" operator="equal">
      <formula>"NO"</formula>
    </cfRule>
    <cfRule type="cellIs" dxfId="114" priority="272" operator="equal">
      <formula>"SI"</formula>
    </cfRule>
  </conditionalFormatting>
  <conditionalFormatting sqref="AB14">
    <cfRule type="cellIs" dxfId="113" priority="269" operator="equal">
      <formula>"NO"</formula>
    </cfRule>
    <cfRule type="cellIs" dxfId="112" priority="270" operator="equal">
      <formula>"SI"</formula>
    </cfRule>
  </conditionalFormatting>
  <conditionalFormatting sqref="AB16">
    <cfRule type="cellIs" dxfId="111" priority="267" operator="equal">
      <formula>"NO"</formula>
    </cfRule>
    <cfRule type="cellIs" dxfId="110" priority="268" operator="equal">
      <formula>"SI"</formula>
    </cfRule>
  </conditionalFormatting>
  <conditionalFormatting sqref="AB18">
    <cfRule type="cellIs" dxfId="109" priority="265" operator="equal">
      <formula>"NO"</formula>
    </cfRule>
    <cfRule type="cellIs" dxfId="108" priority="266" operator="equal">
      <formula>"SI"</formula>
    </cfRule>
  </conditionalFormatting>
  <conditionalFormatting sqref="AB20">
    <cfRule type="cellIs" dxfId="107" priority="263" operator="equal">
      <formula>"NO"</formula>
    </cfRule>
    <cfRule type="cellIs" dxfId="106" priority="264" operator="equal">
      <formula>"SI"</formula>
    </cfRule>
  </conditionalFormatting>
  <conditionalFormatting sqref="AQ6">
    <cfRule type="cellIs" dxfId="105" priority="255" operator="equal">
      <formula>"NO"</formula>
    </cfRule>
    <cfRule type="cellIs" dxfId="104" priority="256" operator="equal">
      <formula>"SI"</formula>
    </cfRule>
  </conditionalFormatting>
  <conditionalFormatting sqref="AQ8">
    <cfRule type="cellIs" dxfId="103" priority="253" operator="equal">
      <formula>"NO"</formula>
    </cfRule>
    <cfRule type="cellIs" dxfId="102" priority="254" operator="equal">
      <formula>"SI"</formula>
    </cfRule>
  </conditionalFormatting>
  <conditionalFormatting sqref="AQ10">
    <cfRule type="cellIs" dxfId="101" priority="251" operator="equal">
      <formula>"NO"</formula>
    </cfRule>
    <cfRule type="cellIs" dxfId="100" priority="252" operator="equal">
      <formula>"SI"</formula>
    </cfRule>
  </conditionalFormatting>
  <conditionalFormatting sqref="AQ12">
    <cfRule type="cellIs" dxfId="99" priority="249" operator="equal">
      <formula>"NO"</formula>
    </cfRule>
    <cfRule type="cellIs" dxfId="98" priority="250" operator="equal">
      <formula>"SI"</formula>
    </cfRule>
  </conditionalFormatting>
  <conditionalFormatting sqref="AQ14">
    <cfRule type="cellIs" dxfId="97" priority="247" operator="equal">
      <formula>"NO"</formula>
    </cfRule>
    <cfRule type="cellIs" dxfId="96" priority="248" operator="equal">
      <formula>"SI"</formula>
    </cfRule>
  </conditionalFormatting>
  <conditionalFormatting sqref="AQ16">
    <cfRule type="cellIs" dxfId="95" priority="245" operator="equal">
      <formula>"NO"</formula>
    </cfRule>
    <cfRule type="cellIs" dxfId="94" priority="246" operator="equal">
      <formula>"SI"</formula>
    </cfRule>
  </conditionalFormatting>
  <conditionalFormatting sqref="BF6">
    <cfRule type="cellIs" dxfId="93" priority="233" operator="equal">
      <formula>"NO"</formula>
    </cfRule>
    <cfRule type="cellIs" dxfId="92" priority="234" operator="equal">
      <formula>"SI"</formula>
    </cfRule>
  </conditionalFormatting>
  <conditionalFormatting sqref="BF8">
    <cfRule type="cellIs" dxfId="91" priority="231" operator="equal">
      <formula>"NO"</formula>
    </cfRule>
    <cfRule type="cellIs" dxfId="90" priority="232" operator="equal">
      <formula>"SI"</formula>
    </cfRule>
  </conditionalFormatting>
  <conditionalFormatting sqref="BF10">
    <cfRule type="cellIs" dxfId="89" priority="229" operator="equal">
      <formula>"NO"</formula>
    </cfRule>
    <cfRule type="cellIs" dxfId="88" priority="230" operator="equal">
      <formula>"SI"</formula>
    </cfRule>
  </conditionalFormatting>
  <conditionalFormatting sqref="BF12">
    <cfRule type="cellIs" dxfId="87" priority="227" operator="equal">
      <formula>"NO"</formula>
    </cfRule>
    <cfRule type="cellIs" dxfId="86" priority="228" operator="equal">
      <formula>"SI"</formula>
    </cfRule>
  </conditionalFormatting>
  <conditionalFormatting sqref="BF14">
    <cfRule type="cellIs" dxfId="85" priority="225" operator="equal">
      <formula>"NO"</formula>
    </cfRule>
    <cfRule type="cellIs" dxfId="84" priority="226" operator="equal">
      <formula>"SI"</formula>
    </cfRule>
  </conditionalFormatting>
  <conditionalFormatting sqref="BF16">
    <cfRule type="cellIs" dxfId="83" priority="223" operator="equal">
      <formula>"NO"</formula>
    </cfRule>
    <cfRule type="cellIs" dxfId="82" priority="224" operator="equal">
      <formula>"SI"</formula>
    </cfRule>
  </conditionalFormatting>
  <conditionalFormatting sqref="BF18">
    <cfRule type="cellIs" dxfId="81" priority="221" operator="equal">
      <formula>"NO"</formula>
    </cfRule>
    <cfRule type="cellIs" dxfId="80" priority="222" operator="equal">
      <formula>"SI"</formula>
    </cfRule>
  </conditionalFormatting>
  <conditionalFormatting sqref="M6">
    <cfRule type="cellIs" dxfId="79" priority="157" operator="equal">
      <formula>"NO"</formula>
    </cfRule>
    <cfRule type="cellIs" dxfId="78" priority="158" operator="equal">
      <formula>"SI"</formula>
    </cfRule>
  </conditionalFormatting>
  <conditionalFormatting sqref="M8">
    <cfRule type="cellIs" dxfId="77" priority="155" operator="equal">
      <formula>"NO"</formula>
    </cfRule>
    <cfRule type="cellIs" dxfId="76" priority="156" operator="equal">
      <formula>"SI"</formula>
    </cfRule>
  </conditionalFormatting>
  <conditionalFormatting sqref="M10">
    <cfRule type="cellIs" dxfId="75" priority="153" operator="equal">
      <formula>"NO"</formula>
    </cfRule>
    <cfRule type="cellIs" dxfId="74" priority="154" operator="equal">
      <formula>"SI"</formula>
    </cfRule>
  </conditionalFormatting>
  <conditionalFormatting sqref="M12">
    <cfRule type="cellIs" dxfId="73" priority="151" operator="equal">
      <formula>"NO"</formula>
    </cfRule>
    <cfRule type="cellIs" dxfId="72" priority="152" operator="equal">
      <formula>"SI"</formula>
    </cfRule>
  </conditionalFormatting>
  <conditionalFormatting sqref="M14">
    <cfRule type="cellIs" dxfId="71" priority="149" operator="equal">
      <formula>"NO"</formula>
    </cfRule>
    <cfRule type="cellIs" dxfId="70" priority="150" operator="equal">
      <formula>"SI"</formula>
    </cfRule>
  </conditionalFormatting>
  <conditionalFormatting sqref="M16">
    <cfRule type="cellIs" dxfId="69" priority="147" operator="equal">
      <formula>"NO"</formula>
    </cfRule>
    <cfRule type="cellIs" dxfId="68" priority="148" operator="equal">
      <formula>"SI"</formula>
    </cfRule>
  </conditionalFormatting>
  <conditionalFormatting sqref="AQ18">
    <cfRule type="cellIs" dxfId="67" priority="64" operator="equal">
      <formula>"NO"</formula>
    </cfRule>
    <cfRule type="cellIs" dxfId="66" priority="65" operator="equal">
      <formula>"SI"</formula>
    </cfRule>
  </conditionalFormatting>
  <conditionalFormatting sqref="I6">
    <cfRule type="expression" dxfId="65" priority="30">
      <formula>$M$6="SI"</formula>
    </cfRule>
  </conditionalFormatting>
  <conditionalFormatting sqref="I8">
    <cfRule type="expression" dxfId="64" priority="29">
      <formula>$M$8="SI"</formula>
    </cfRule>
  </conditionalFormatting>
  <conditionalFormatting sqref="I10">
    <cfRule type="expression" dxfId="63" priority="28">
      <formula>$M$10="SI"</formula>
    </cfRule>
  </conditionalFormatting>
  <conditionalFormatting sqref="I12">
    <cfRule type="expression" dxfId="62" priority="27">
      <formula>$M$12="SI"</formula>
    </cfRule>
  </conditionalFormatting>
  <conditionalFormatting sqref="I14">
    <cfRule type="expression" dxfId="61" priority="26">
      <formula>$M$14="SI"</formula>
    </cfRule>
  </conditionalFormatting>
  <conditionalFormatting sqref="I16">
    <cfRule type="expression" dxfId="60" priority="25">
      <formula>$M$16="SI"</formula>
    </cfRule>
  </conditionalFormatting>
  <conditionalFormatting sqref="X6">
    <cfRule type="expression" dxfId="59" priority="24">
      <formula>$AB$6="SI"</formula>
    </cfRule>
  </conditionalFormatting>
  <conditionalFormatting sqref="X8">
    <cfRule type="expression" dxfId="58" priority="23">
      <formula>$AB$8="SI"</formula>
    </cfRule>
  </conditionalFormatting>
  <conditionalFormatting sqref="X10">
    <cfRule type="expression" dxfId="57" priority="22">
      <formula>$AB$10="SI"</formula>
    </cfRule>
  </conditionalFormatting>
  <conditionalFormatting sqref="X12">
    <cfRule type="expression" dxfId="56" priority="21">
      <formula>$AB$12="SI"</formula>
    </cfRule>
  </conditionalFormatting>
  <conditionalFormatting sqref="X14">
    <cfRule type="expression" dxfId="55" priority="20">
      <formula>$AB$14="SI"</formula>
    </cfRule>
  </conditionalFormatting>
  <conditionalFormatting sqref="X16">
    <cfRule type="expression" dxfId="54" priority="19">
      <formula>$AB$16="SI"</formula>
    </cfRule>
  </conditionalFormatting>
  <conditionalFormatting sqref="X18">
    <cfRule type="expression" dxfId="53" priority="18">
      <formula>$AB$18="SI"</formula>
    </cfRule>
  </conditionalFormatting>
  <conditionalFormatting sqref="X20">
    <cfRule type="expression" dxfId="52" priority="17">
      <formula>$AB$20="SI"</formula>
    </cfRule>
  </conditionalFormatting>
  <conditionalFormatting sqref="AM6">
    <cfRule type="expression" dxfId="51" priority="16">
      <formula>$AQ$6="SI"</formula>
    </cfRule>
  </conditionalFormatting>
  <conditionalFormatting sqref="AM8">
    <cfRule type="expression" dxfId="50" priority="14">
      <formula>$AQ$8="SI"</formula>
    </cfRule>
  </conditionalFormatting>
  <conditionalFormatting sqref="AM10">
    <cfRule type="expression" dxfId="49" priority="13">
      <formula>$AQ$10="SI"</formula>
    </cfRule>
  </conditionalFormatting>
  <conditionalFormatting sqref="AM12">
    <cfRule type="expression" dxfId="48" priority="12">
      <formula>$AQ$12="SI"</formula>
    </cfRule>
  </conditionalFormatting>
  <conditionalFormatting sqref="AM14">
    <cfRule type="expression" dxfId="47" priority="11">
      <formula>$AQ$14="SI"</formula>
    </cfRule>
  </conditionalFormatting>
  <conditionalFormatting sqref="AM16">
    <cfRule type="expression" dxfId="46" priority="10">
      <formula>$AQ$16="SI"</formula>
    </cfRule>
  </conditionalFormatting>
  <conditionalFormatting sqref="AM18">
    <cfRule type="expression" dxfId="45" priority="9">
      <formula>$AQ$18="SI"</formula>
    </cfRule>
  </conditionalFormatting>
  <conditionalFormatting sqref="BB6">
    <cfRule type="expression" dxfId="44" priority="8">
      <formula>$BF$6="SI"</formula>
    </cfRule>
  </conditionalFormatting>
  <conditionalFormatting sqref="AW8">
    <cfRule type="expression" dxfId="43" priority="7">
      <formula>$BF$6="SI"</formula>
    </cfRule>
  </conditionalFormatting>
  <conditionalFormatting sqref="BB8">
    <cfRule type="expression" dxfId="42" priority="6">
      <formula>$BF$8="SI"</formula>
    </cfRule>
  </conditionalFormatting>
  <conditionalFormatting sqref="BB10">
    <cfRule type="expression" dxfId="41" priority="5">
      <formula>$BF$10="SI"</formula>
    </cfRule>
  </conditionalFormatting>
  <conditionalFormatting sqref="BB12">
    <cfRule type="expression" dxfId="40" priority="4">
      <formula>$BF$12="SI"</formula>
    </cfRule>
  </conditionalFormatting>
  <conditionalFormatting sqref="BB14">
    <cfRule type="expression" dxfId="39" priority="3">
      <formula>$BF$14="SI"</formula>
    </cfRule>
  </conditionalFormatting>
  <conditionalFormatting sqref="BB16">
    <cfRule type="expression" dxfId="38" priority="2">
      <formula>$BF$16="SI"</formula>
    </cfRule>
  </conditionalFormatting>
  <conditionalFormatting sqref="BB18">
    <cfRule type="expression" dxfId="37" priority="1">
      <formula>$BF$18="SI"</formula>
    </cfRule>
  </conditionalFormatting>
  <pageMargins left="1.1499999999999999" right="0.7" top="0.75" bottom="0.75" header="0.3" footer="0.3"/>
  <pageSetup scale="90" orientation="landscape" horizontalDpi="300" verticalDpi="300" r:id="rId1"/>
  <colBreaks count="3" manualBreakCount="3">
    <brk id="16" max="1048575" man="1"/>
    <brk id="31" max="1048575" man="1"/>
    <brk id="46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0" id="{722923F8-1A9A-4A3A-ADFC-5C94EAB5AF4F}">
            <xm:f>'Ingreso de Datos'!$O$17="SI"</xm:f>
            <x14:dxf>
              <fill>
                <patternFill>
                  <bgColor theme="6" tint="-0.24994659260841701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109" id="{25130BBA-E678-43A5-B8C3-A29D3E8ADC25}">
            <xm:f>'Ingreso de Datos'!$AG$19="SI"</xm:f>
            <x14:dxf>
              <fill>
                <patternFill>
                  <bgColor theme="6" tint="-0.24994659260841701"/>
                </patternFill>
              </fill>
            </x14:dxf>
          </x14:cfRule>
          <xm:sqref>F6</xm:sqref>
        </x14:conditionalFormatting>
        <x14:conditionalFormatting xmlns:xm="http://schemas.microsoft.com/office/excel/2006/main">
          <x14:cfRule type="expression" priority="108" id="{FD810196-BECD-427D-BDCD-5221D6E1A454}">
            <xm:f>'Ingreso de Datos'!$AP$11="SI"</xm:f>
            <x14:dxf>
              <fill>
                <patternFill>
                  <bgColor theme="6" tint="-0.24994659260841701"/>
                </pattern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107" id="{63780101-60C6-4852-8526-E3733B581E3C}">
            <xm:f>'Ingreso de Datos'!$AP$11="SI"</xm:f>
            <x14:dxf>
              <fill>
                <patternFill>
                  <bgColor theme="6" tint="-0.24994659260841701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106" id="{DABBDD1F-E04C-423E-86C1-C394E3967FA9}">
            <xm:f>'Ingreso de Datos'!$AP$11="SI"</xm:f>
            <x14:dxf>
              <fill>
                <patternFill>
                  <bgColor theme="6" tint="-0.24994659260841701"/>
                </patternFill>
              </fill>
            </x14:dxf>
          </x14:cfRule>
          <xm:sqref>F12</xm:sqref>
        </x14:conditionalFormatting>
        <x14:conditionalFormatting xmlns:xm="http://schemas.microsoft.com/office/excel/2006/main">
          <x14:cfRule type="expression" priority="105" id="{219C08D6-5319-498F-A8AC-946DF42DAEDD}">
            <xm:f>'Ingreso de Datos'!$O$17="SI"</xm:f>
            <x14:dxf>
              <fill>
                <patternFill>
                  <bgColor theme="6" tint="-0.24994659260841701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104" id="{648AF24F-852C-4C76-91A3-149A462021F2}">
            <xm:f>'Ingreso de Datos'!$AG$19="SI"</xm:f>
            <x14:dxf>
              <fill>
                <patternFill>
                  <bgColor theme="6" tint="-0.24994659260841701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89" id="{7A76AA4A-A4F5-4E16-BF91-CB8EF5994A41}">
            <xm:f>'Ingreso de Datos'!$X$23="SI"</xm:f>
            <x14:dxf>
              <fill>
                <patternFill>
                  <bgColor theme="6" tint="-0.24994659260841701"/>
                </patternFill>
              </fill>
            </x14:dxf>
          </x14:cfRule>
          <xm:sqref>S6</xm:sqref>
        </x14:conditionalFormatting>
        <x14:conditionalFormatting xmlns:xm="http://schemas.microsoft.com/office/excel/2006/main">
          <x14:cfRule type="expression" priority="88" id="{324DFE34-0D56-4D23-8091-026CA99C865C}">
            <xm:f>'Ingreso de Datos'!$X$9="SI"</xm:f>
            <x14:dxf>
              <fill>
                <patternFill>
                  <bgColor theme="6" tint="-0.24994659260841701"/>
                </patternFill>
              </fill>
            </x14:dxf>
          </x14:cfRule>
          <xm:sqref>U6</xm:sqref>
        </x14:conditionalFormatting>
        <x14:conditionalFormatting xmlns:xm="http://schemas.microsoft.com/office/excel/2006/main">
          <x14:cfRule type="expression" priority="87" id="{F0292AD8-9948-4308-9A3E-D652F1115F96}">
            <xm:f>'Ingreso de Datos'!$X$23="SI"</xm:f>
            <x14:dxf>
              <fill>
                <patternFill>
                  <bgColor theme="6" tint="-0.24994659260841701"/>
                </patternFill>
              </fill>
            </x14:dxf>
          </x14:cfRule>
          <xm:sqref>S8</xm:sqref>
        </x14:conditionalFormatting>
        <x14:conditionalFormatting xmlns:xm="http://schemas.microsoft.com/office/excel/2006/main">
          <x14:cfRule type="expression" priority="86" id="{6F1747F7-8717-4E5C-B25B-A8B166BB7165}">
            <xm:f>'Ingreso de Datos'!$X$9="SI"</xm:f>
            <x14:dxf>
              <fill>
                <patternFill>
                  <bgColor theme="6" tint="-0.24994659260841701"/>
                </patternFill>
              </fill>
            </x14:dxf>
          </x14:cfRule>
          <xm:sqref>U8</xm:sqref>
        </x14:conditionalFormatting>
        <x14:conditionalFormatting xmlns:xm="http://schemas.microsoft.com/office/excel/2006/main">
          <x14:cfRule type="expression" priority="85" id="{CEAA8997-E724-4102-A215-BD4AFBB73138}">
            <xm:f>'Ingreso de Datos'!$X$23="SI"</xm:f>
            <x14:dxf>
              <fill>
                <patternFill>
                  <bgColor theme="6" tint="-0.24994659260841701"/>
                </patternFill>
              </fill>
            </x14:dxf>
          </x14:cfRule>
          <xm:sqref>S10</xm:sqref>
        </x14:conditionalFormatting>
        <x14:conditionalFormatting xmlns:xm="http://schemas.microsoft.com/office/excel/2006/main">
          <x14:cfRule type="expression" priority="84" id="{FE8FBEC5-D4A0-4E92-AA10-7E6D45572F5C}">
            <xm:f>'Ingreso de Datos'!$X$9="SI"</xm:f>
            <x14:dxf>
              <fill>
                <patternFill>
                  <bgColor theme="6" tint="-0.24994659260841701"/>
                </patternFill>
              </fill>
            </x14:dxf>
          </x14:cfRule>
          <xm:sqref>U10</xm:sqref>
        </x14:conditionalFormatting>
        <x14:conditionalFormatting xmlns:xm="http://schemas.microsoft.com/office/excel/2006/main">
          <x14:cfRule type="expression" priority="83" id="{6BB90CC9-32C3-449F-8A7A-C5795206757C}">
            <xm:f>'Ingreso de Datos'!$AG$19="SI"</xm:f>
            <x14:dxf>
              <fill>
                <patternFill>
                  <bgColor theme="6" tint="-0.24994659260841701"/>
                </patternFill>
              </fill>
            </x14:dxf>
          </x14:cfRule>
          <xm:sqref>U12</xm:sqref>
        </x14:conditionalFormatting>
        <x14:conditionalFormatting xmlns:xm="http://schemas.microsoft.com/office/excel/2006/main">
          <x14:cfRule type="expression" priority="82" id="{613834CF-0960-40F5-AEF8-B344DE30E586}">
            <xm:f>'Ingreso de Datos'!$X$23="SI"</xm:f>
            <x14:dxf>
              <fill>
                <patternFill>
                  <bgColor theme="6" tint="-0.24994659260841701"/>
                </patternFill>
              </fill>
            </x14:dxf>
          </x14:cfRule>
          <xm:sqref>U14</xm:sqref>
        </x14:conditionalFormatting>
        <x14:conditionalFormatting xmlns:xm="http://schemas.microsoft.com/office/excel/2006/main">
          <x14:cfRule type="expression" priority="81" id="{7F79FA7E-504D-4D84-830D-3DF27B692D2A}">
            <xm:f>'Ingreso de Datos'!$AG$19="SI"</xm:f>
            <x14:dxf>
              <fill>
                <patternFill>
                  <bgColor theme="6" tint="-0.24994659260841701"/>
                </patternFill>
              </fill>
            </x14:dxf>
          </x14:cfRule>
          <xm:sqref>U16</xm:sqref>
        </x14:conditionalFormatting>
        <x14:conditionalFormatting xmlns:xm="http://schemas.microsoft.com/office/excel/2006/main">
          <x14:cfRule type="expression" priority="80" id="{AD3AD54F-CB3E-406D-B0E2-1FC184A8DA80}">
            <xm:f>'Ingreso de Datos'!$AG$19="SI"</xm:f>
            <x14:dxf>
              <fill>
                <patternFill>
                  <bgColor theme="6" tint="-0.24994659260841701"/>
                </patternFill>
              </fill>
            </x14:dxf>
          </x14:cfRule>
          <xm:sqref>U18</xm:sqref>
        </x14:conditionalFormatting>
        <x14:conditionalFormatting xmlns:xm="http://schemas.microsoft.com/office/excel/2006/main">
          <x14:cfRule type="expression" priority="79" id="{55E77FFF-DABF-4BD2-B338-59CB7E6423C1}">
            <xm:f>'Ingreso de Datos'!$AP$11="SI"</xm:f>
            <x14:dxf>
              <fill>
                <patternFill>
                  <bgColor theme="6" tint="-0.24994659260841701"/>
                </patternFill>
              </fill>
            </x14:dxf>
          </x14:cfRule>
          <xm:sqref>U20</xm:sqref>
        </x14:conditionalFormatting>
        <x14:conditionalFormatting xmlns:xm="http://schemas.microsoft.com/office/excel/2006/main">
          <x14:cfRule type="expression" priority="62" id="{6896C3EC-5C91-4D73-8E33-DDC4C72419E6}">
            <xm:f>'Ingreso de Datos'!$X$25="SI"</xm:f>
            <x14:dxf>
              <fill>
                <patternFill>
                  <bgColor theme="6" tint="-0.24994659260841701"/>
                </patternFill>
              </fill>
            </x14:dxf>
          </x14:cfRule>
          <xm:sqref>AH6</xm:sqref>
        </x14:conditionalFormatting>
        <x14:conditionalFormatting xmlns:xm="http://schemas.microsoft.com/office/excel/2006/main">
          <x14:cfRule type="expression" priority="61" id="{23CB7CCC-8D96-4C16-9811-E21338D8DA4C}">
            <xm:f>'Ingreso de Datos'!$AG$19="SI"</xm:f>
            <x14:dxf>
              <fill>
                <patternFill>
                  <bgColor theme="6" tint="-0.24994659260841701"/>
                </patternFill>
              </fill>
            </x14:dxf>
          </x14:cfRule>
          <xm:sqref>AJ6</xm:sqref>
        </x14:conditionalFormatting>
        <x14:conditionalFormatting xmlns:xm="http://schemas.microsoft.com/office/excel/2006/main">
          <x14:cfRule type="expression" priority="60" id="{BC26F5AD-15B5-426F-BD8B-3629C18ED52B}">
            <xm:f>'Ingreso de Datos'!$X$25="SI"</xm:f>
            <x14:dxf>
              <fill>
                <patternFill>
                  <bgColor theme="6" tint="-0.24994659260841701"/>
                </patternFill>
              </fill>
            </x14:dxf>
          </x14:cfRule>
          <xm:sqref>AH8</xm:sqref>
        </x14:conditionalFormatting>
        <x14:conditionalFormatting xmlns:xm="http://schemas.microsoft.com/office/excel/2006/main">
          <x14:cfRule type="expression" priority="59" id="{53164546-9BA4-455B-A77B-1ED2715836CB}">
            <xm:f>'Ingreso de Datos'!$AG$19="SI"</xm:f>
            <x14:dxf>
              <fill>
                <patternFill>
                  <bgColor theme="6" tint="-0.24994659260841701"/>
                </patternFill>
              </fill>
            </x14:dxf>
          </x14:cfRule>
          <xm:sqref>AJ8</xm:sqref>
        </x14:conditionalFormatting>
        <x14:conditionalFormatting xmlns:xm="http://schemas.microsoft.com/office/excel/2006/main">
          <x14:cfRule type="expression" priority="58" id="{91F44C69-873E-4644-A508-16FF5FE2C74D}">
            <xm:f>'Ingreso de Datos'!$AG$19="SI"</xm:f>
            <x14:dxf>
              <fill>
                <patternFill>
                  <bgColor theme="6" tint="-0.24994659260841701"/>
                </patternFill>
              </fill>
            </x14:dxf>
          </x14:cfRule>
          <xm:sqref>AJ10</xm:sqref>
        </x14:conditionalFormatting>
        <x14:conditionalFormatting xmlns:xm="http://schemas.microsoft.com/office/excel/2006/main">
          <x14:cfRule type="expression" priority="57" id="{7A69CEF0-2BC2-4DDC-AB5F-601943C316B4}">
            <xm:f>'Ingreso de Datos'!$X$25="SI"</xm:f>
            <x14:dxf>
              <fill>
                <patternFill>
                  <bgColor theme="6" tint="-0.24994659260841701"/>
                </patternFill>
              </fill>
            </x14:dxf>
          </x14:cfRule>
          <xm:sqref>AH12</xm:sqref>
        </x14:conditionalFormatting>
        <x14:conditionalFormatting xmlns:xm="http://schemas.microsoft.com/office/excel/2006/main">
          <x14:cfRule type="expression" priority="56" id="{5E8C48D0-B1E7-49CF-B0ED-70C914FC113E}">
            <xm:f>'Ingreso de Datos'!$AG$19="SI"</xm:f>
            <x14:dxf>
              <fill>
                <patternFill>
                  <bgColor theme="6" tint="-0.24994659260841701"/>
                </patternFill>
              </fill>
            </x14:dxf>
          </x14:cfRule>
          <xm:sqref>AJ12</xm:sqref>
        </x14:conditionalFormatting>
        <x14:conditionalFormatting xmlns:xm="http://schemas.microsoft.com/office/excel/2006/main">
          <x14:cfRule type="expression" priority="55" id="{A965B001-2476-4E4E-8B80-4DFF9F621C3D}">
            <xm:f>'Ingreso de Datos'!$X$25="SI"</xm:f>
            <x14:dxf>
              <fill>
                <patternFill>
                  <bgColor theme="6" tint="-0.24994659260841701"/>
                </patternFill>
              </fill>
            </x14:dxf>
          </x14:cfRule>
          <xm:sqref>AH14</xm:sqref>
        </x14:conditionalFormatting>
        <x14:conditionalFormatting xmlns:xm="http://schemas.microsoft.com/office/excel/2006/main">
          <x14:cfRule type="expression" priority="53" id="{FE2E66D9-A6C8-40D1-9218-CD92A4F126F5}">
            <xm:f>'Ingreso de Datos'!$AG$19="SI"</xm:f>
            <x14:dxf>
              <fill>
                <patternFill>
                  <bgColor theme="6" tint="-0.24994659260841701"/>
                </patternFill>
              </fill>
            </x14:dxf>
          </x14:cfRule>
          <xm:sqref>AJ14</xm:sqref>
        </x14:conditionalFormatting>
        <x14:conditionalFormatting xmlns:xm="http://schemas.microsoft.com/office/excel/2006/main">
          <x14:cfRule type="expression" priority="52" id="{F633F919-798D-4394-A05C-95A533285F62}">
            <xm:f>'Ingreso de Datos'!$X$21="SI"</xm:f>
            <x14:dxf>
              <fill>
                <patternFill>
                  <bgColor theme="6" tint="-0.24994659260841701"/>
                </patternFill>
              </fill>
            </x14:dxf>
          </x14:cfRule>
          <xm:sqref>AJ16</xm:sqref>
        </x14:conditionalFormatting>
        <x14:conditionalFormatting xmlns:xm="http://schemas.microsoft.com/office/excel/2006/main">
          <x14:cfRule type="expression" priority="51" id="{775F774C-FBE0-41AF-86BF-D56E0D777B2F}">
            <xm:f>'Ingreso de Datos'!$AG$19="SI"</xm:f>
            <x14:dxf>
              <fill>
                <patternFill>
                  <bgColor theme="6" tint="-0.24994659260841701"/>
                </patternFill>
              </fill>
            </x14:dxf>
          </x14:cfRule>
          <xm:sqref>AH18</xm:sqref>
        </x14:conditionalFormatting>
        <x14:conditionalFormatting xmlns:xm="http://schemas.microsoft.com/office/excel/2006/main">
          <x14:cfRule type="expression" priority="50" id="{672B0A15-4390-4C40-933C-013769921DEB}">
            <xm:f>'Ingreso de Datos'!$AP$11="SI"</xm:f>
            <x14:dxf>
              <fill>
                <patternFill>
                  <bgColor theme="6" tint="-0.24994659260841701"/>
                </patternFill>
              </fill>
            </x14:dxf>
          </x14:cfRule>
          <xm:sqref>AJ18</xm:sqref>
        </x14:conditionalFormatting>
        <x14:conditionalFormatting xmlns:xm="http://schemas.microsoft.com/office/excel/2006/main">
          <x14:cfRule type="expression" priority="38" id="{193AC189-CCAA-4739-9389-0F773B5C2636}">
            <xm:f>'Ingreso de Datos'!$X$21="SI"</xm:f>
            <x14:dxf>
              <fill>
                <patternFill>
                  <bgColor theme="6" tint="-0.24994659260841701"/>
                </patternFill>
              </fill>
            </x14:dxf>
          </x14:cfRule>
          <xm:sqref>AY6</xm:sqref>
        </x14:conditionalFormatting>
        <x14:conditionalFormatting xmlns:xm="http://schemas.microsoft.com/office/excel/2006/main">
          <x14:cfRule type="expression" priority="36" id="{01F3FEEB-C2D7-483D-8E29-D4D75E917AC2}">
            <xm:f>'Ingreso de Datos'!$AG$15="SI"</xm:f>
            <x14:dxf>
              <fill>
                <patternFill>
                  <bgColor theme="6" tint="-0.24994659260841701"/>
                </patternFill>
              </fill>
            </x14:dxf>
          </x14:cfRule>
          <xm:sqref>AY8</xm:sqref>
        </x14:conditionalFormatting>
        <x14:conditionalFormatting xmlns:xm="http://schemas.microsoft.com/office/excel/2006/main">
          <x14:cfRule type="expression" priority="35" id="{28EA1909-E6C3-4F5D-B51F-E6F0FADE96EC}">
            <xm:f>'Ingreso de Datos'!$AG$15="SI"</xm:f>
            <x14:dxf>
              <fill>
                <patternFill>
                  <bgColor theme="6" tint="-0.24994659260841701"/>
                </patternFill>
              </fill>
            </x14:dxf>
          </x14:cfRule>
          <xm:sqref>AY10</xm:sqref>
        </x14:conditionalFormatting>
        <x14:conditionalFormatting xmlns:xm="http://schemas.microsoft.com/office/excel/2006/main">
          <x14:cfRule type="expression" priority="34" id="{8ED39A4E-FEAE-4460-B181-B3D8A778016D}">
            <xm:f>'Ingreso de Datos'!$AP$9="SI"</xm:f>
            <x14:dxf>
              <fill>
                <patternFill>
                  <bgColor theme="6" tint="-0.24994659260841701"/>
                </patternFill>
              </fill>
            </x14:dxf>
          </x14:cfRule>
          <xm:sqref>AY12</xm:sqref>
        </x14:conditionalFormatting>
        <x14:conditionalFormatting xmlns:xm="http://schemas.microsoft.com/office/excel/2006/main">
          <x14:cfRule type="expression" priority="33" id="{BF02985F-5A69-4BA0-9E12-532FB2A50CA6}">
            <xm:f>'Ingreso de Datos'!$AP$9="SI"</xm:f>
            <x14:dxf>
              <fill>
                <patternFill>
                  <bgColor theme="6" tint="-0.24994659260841701"/>
                </patternFill>
              </fill>
            </x14:dxf>
          </x14:cfRule>
          <xm:sqref>AY14</xm:sqref>
        </x14:conditionalFormatting>
        <x14:conditionalFormatting xmlns:xm="http://schemas.microsoft.com/office/excel/2006/main">
          <x14:cfRule type="expression" priority="32" id="{4482B32A-909E-46F5-BE11-127291012AAF}">
            <xm:f>'Ingreso de Datos'!$AP$9="SI"</xm:f>
            <x14:dxf>
              <fill>
                <patternFill>
                  <bgColor theme="6" tint="-0.24994659260841701"/>
                </patternFill>
              </fill>
            </x14:dxf>
          </x14:cfRule>
          <xm:sqref>AY16</xm:sqref>
        </x14:conditionalFormatting>
        <x14:conditionalFormatting xmlns:xm="http://schemas.microsoft.com/office/excel/2006/main">
          <x14:cfRule type="expression" priority="31" id="{7F1FE704-148C-4343-B023-8656F0427943}">
            <xm:f>'Ingreso de Datos'!$AG$17="SI"</xm:f>
            <x14:dxf>
              <fill>
                <patternFill>
                  <bgColor theme="6" tint="-0.24994659260841701"/>
                </patternFill>
              </fill>
            </x14:dxf>
          </x14:cfRule>
          <xm:sqref>AY18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9"/>
  <sheetViews>
    <sheetView topLeftCell="A34" workbookViewId="0">
      <selection activeCell="D2" sqref="D2"/>
    </sheetView>
  </sheetViews>
  <sheetFormatPr baseColWidth="10" defaultRowHeight="15" x14ac:dyDescent="0.25"/>
  <cols>
    <col min="3" max="3" width="40.28515625" customWidth="1"/>
    <col min="4" max="4" width="35.28515625" customWidth="1"/>
  </cols>
  <sheetData>
    <row r="1" spans="2:6" x14ac:dyDescent="0.25">
      <c r="B1" t="s">
        <v>108</v>
      </c>
      <c r="C1" t="s">
        <v>42</v>
      </c>
    </row>
    <row r="2" spans="2:6" x14ac:dyDescent="0.25">
      <c r="B2" t="s">
        <v>162</v>
      </c>
      <c r="C2" t="s">
        <v>163</v>
      </c>
      <c r="D2" t="str">
        <f>CONCATENATE(B2," ",C2)</f>
        <v>BI-025 Seminario de Investigación</v>
      </c>
      <c r="F2" t="s">
        <v>247</v>
      </c>
    </row>
    <row r="3" spans="2:6" x14ac:dyDescent="0.25">
      <c r="B3" t="s">
        <v>87</v>
      </c>
      <c r="C3" t="s">
        <v>88</v>
      </c>
      <c r="D3" t="str">
        <f t="shared" ref="D3:D65" si="0">CONCATENATE(B3," ",C3)</f>
        <v>BI-121 Biología General I</v>
      </c>
      <c r="F3" t="s">
        <v>233</v>
      </c>
    </row>
    <row r="4" spans="2:6" x14ac:dyDescent="0.25">
      <c r="B4" t="s">
        <v>94</v>
      </c>
      <c r="C4" t="s">
        <v>95</v>
      </c>
      <c r="D4" t="str">
        <f t="shared" si="0"/>
        <v>BI-122 Biología General II</v>
      </c>
      <c r="F4" t="s">
        <v>234</v>
      </c>
    </row>
    <row r="5" spans="2:6" x14ac:dyDescent="0.25">
      <c r="B5" t="s">
        <v>101</v>
      </c>
      <c r="C5" t="s">
        <v>102</v>
      </c>
      <c r="D5" t="str">
        <f t="shared" si="0"/>
        <v xml:space="preserve">BI-210  Zoología de Invertebrados </v>
      </c>
      <c r="F5" t="s">
        <v>235</v>
      </c>
    </row>
    <row r="6" spans="2:6" x14ac:dyDescent="0.25">
      <c r="B6" t="s">
        <v>177</v>
      </c>
      <c r="C6" t="s">
        <v>178</v>
      </c>
      <c r="D6" t="str">
        <f t="shared" si="0"/>
        <v>BI-212 Botánica Farmacéutica</v>
      </c>
      <c r="F6" t="s">
        <v>236</v>
      </c>
    </row>
    <row r="7" spans="2:6" x14ac:dyDescent="0.25">
      <c r="B7" t="s">
        <v>96</v>
      </c>
      <c r="C7" t="s">
        <v>97</v>
      </c>
      <c r="D7" t="str">
        <f t="shared" si="0"/>
        <v>BI-213 Bioestadística</v>
      </c>
      <c r="F7" t="s">
        <v>237</v>
      </c>
    </row>
    <row r="8" spans="2:6" x14ac:dyDescent="0.25">
      <c r="B8" t="s">
        <v>109</v>
      </c>
      <c r="C8" t="s">
        <v>110</v>
      </c>
      <c r="D8" t="str">
        <f t="shared" si="0"/>
        <v>BI-220 Zoología de Vertebrados</v>
      </c>
      <c r="F8" t="s">
        <v>238</v>
      </c>
    </row>
    <row r="9" spans="2:6" x14ac:dyDescent="0.25">
      <c r="B9" t="s">
        <v>103</v>
      </c>
      <c r="C9" t="s">
        <v>104</v>
      </c>
      <c r="D9" t="str">
        <f t="shared" si="0"/>
        <v xml:space="preserve">BI-221  Botánica General </v>
      </c>
      <c r="F9" t="s">
        <v>239</v>
      </c>
    </row>
    <row r="10" spans="2:6" x14ac:dyDescent="0.25">
      <c r="B10" t="s">
        <v>144</v>
      </c>
      <c r="C10" t="s">
        <v>145</v>
      </c>
      <c r="D10" t="str">
        <f t="shared" si="0"/>
        <v>BI-223 Genética para Biólogos</v>
      </c>
      <c r="F10" t="s">
        <v>240</v>
      </c>
    </row>
    <row r="11" spans="2:6" x14ac:dyDescent="0.25">
      <c r="B11" t="s">
        <v>111</v>
      </c>
      <c r="C11" t="s">
        <v>112</v>
      </c>
      <c r="D11" t="str">
        <f t="shared" si="0"/>
        <v>BI-313 Taxonomía Vegetal I</v>
      </c>
      <c r="F11" t="s">
        <v>241</v>
      </c>
    </row>
    <row r="12" spans="2:6" x14ac:dyDescent="0.25">
      <c r="B12" t="s">
        <v>203</v>
      </c>
      <c r="C12" t="s">
        <v>204</v>
      </c>
      <c r="D12" t="str">
        <f t="shared" si="0"/>
        <v>BI-314 Entomología General</v>
      </c>
      <c r="F12" t="s">
        <v>242</v>
      </c>
    </row>
    <row r="13" spans="2:6" x14ac:dyDescent="0.25">
      <c r="B13" t="s">
        <v>203</v>
      </c>
      <c r="C13" t="s">
        <v>204</v>
      </c>
      <c r="D13" t="str">
        <f t="shared" si="0"/>
        <v>BI-314 Entomología General</v>
      </c>
      <c r="F13" t="s">
        <v>243</v>
      </c>
    </row>
    <row r="14" spans="2:6" x14ac:dyDescent="0.25">
      <c r="B14" t="s">
        <v>130</v>
      </c>
      <c r="C14" t="s">
        <v>131</v>
      </c>
      <c r="D14" t="str">
        <f t="shared" si="0"/>
        <v>BI-315 Métodos de Investigación</v>
      </c>
      <c r="F14" t="s">
        <v>244</v>
      </c>
    </row>
    <row r="15" spans="2:6" x14ac:dyDescent="0.25">
      <c r="B15" t="s">
        <v>120</v>
      </c>
      <c r="C15" t="s">
        <v>121</v>
      </c>
      <c r="D15" t="str">
        <f t="shared" si="0"/>
        <v>BI-316 Técnicas Histológicas</v>
      </c>
      <c r="F15" t="s">
        <v>245</v>
      </c>
    </row>
    <row r="16" spans="2:6" x14ac:dyDescent="0.25">
      <c r="B16" t="s">
        <v>126</v>
      </c>
      <c r="C16" t="s">
        <v>127</v>
      </c>
      <c r="D16" t="str">
        <f t="shared" si="0"/>
        <v>BI-321  Anatomía Comparada</v>
      </c>
      <c r="F16" t="s">
        <v>246</v>
      </c>
    </row>
    <row r="17" spans="2:4" x14ac:dyDescent="0.25">
      <c r="B17" t="s">
        <v>116</v>
      </c>
      <c r="C17" t="s">
        <v>117</v>
      </c>
      <c r="D17" t="str">
        <f>CONCATENATE(B17," ",C17)</f>
        <v>BI-323 Taxonomía Vegetal II</v>
      </c>
    </row>
    <row r="18" spans="2:4" x14ac:dyDescent="0.25">
      <c r="B18" t="s">
        <v>211</v>
      </c>
      <c r="C18" t="s">
        <v>212</v>
      </c>
      <c r="D18" t="str">
        <f t="shared" si="0"/>
        <v>BI-324 Biología Marina</v>
      </c>
    </row>
    <row r="19" spans="2:4" x14ac:dyDescent="0.25">
      <c r="B19" t="s">
        <v>134</v>
      </c>
      <c r="C19" t="s">
        <v>135</v>
      </c>
      <c r="D19" t="str">
        <f t="shared" si="0"/>
        <v>BI-327 Fisiología Animal</v>
      </c>
    </row>
    <row r="20" spans="2:4" x14ac:dyDescent="0.25">
      <c r="B20" t="s">
        <v>152</v>
      </c>
      <c r="C20" t="s">
        <v>153</v>
      </c>
      <c r="D20" t="str">
        <f t="shared" si="0"/>
        <v>BI-328 Limnología</v>
      </c>
    </row>
    <row r="21" spans="2:4" x14ac:dyDescent="0.25">
      <c r="B21" t="s">
        <v>128</v>
      </c>
      <c r="C21" t="s">
        <v>129</v>
      </c>
      <c r="D21" t="str">
        <f t="shared" si="0"/>
        <v>BI-329  Anatomía Vegetal</v>
      </c>
    </row>
    <row r="22" spans="2:4" x14ac:dyDescent="0.25">
      <c r="B22" t="s">
        <v>136</v>
      </c>
      <c r="C22" t="s">
        <v>137</v>
      </c>
      <c r="D22" t="str">
        <f t="shared" si="0"/>
        <v>BI-330 Ecología General I</v>
      </c>
    </row>
    <row r="23" spans="2:4" x14ac:dyDescent="0.25">
      <c r="B23" t="s">
        <v>179</v>
      </c>
      <c r="C23" t="s">
        <v>180</v>
      </c>
      <c r="D23" t="str">
        <f t="shared" si="0"/>
        <v>BI-331 Fisiología Vegetal</v>
      </c>
    </row>
    <row r="24" spans="2:4" x14ac:dyDescent="0.25">
      <c r="B24" t="s">
        <v>193</v>
      </c>
      <c r="C24" t="s">
        <v>194</v>
      </c>
      <c r="D24" t="str">
        <f t="shared" si="0"/>
        <v>BI-401 Mastozoología</v>
      </c>
    </row>
    <row r="25" spans="2:4" x14ac:dyDescent="0.25">
      <c r="B25" t="s">
        <v>165</v>
      </c>
      <c r="C25" t="s">
        <v>166</v>
      </c>
      <c r="D25" t="str">
        <f t="shared" si="0"/>
        <v>BI-410 Evolución Orgánica</v>
      </c>
    </row>
    <row r="26" spans="2:4" x14ac:dyDescent="0.25">
      <c r="B26" t="s">
        <v>122</v>
      </c>
      <c r="C26" t="s">
        <v>123</v>
      </c>
      <c r="D26" t="str">
        <f t="shared" si="0"/>
        <v>BI-423 Acuacultura</v>
      </c>
    </row>
    <row r="27" spans="2:4" x14ac:dyDescent="0.25">
      <c r="B27" t="s">
        <v>154</v>
      </c>
      <c r="C27" t="s">
        <v>155</v>
      </c>
      <c r="D27" t="str">
        <f t="shared" si="0"/>
        <v>BI-425 Bioquímica</v>
      </c>
    </row>
    <row r="28" spans="2:4" x14ac:dyDescent="0.25">
      <c r="B28" t="s">
        <v>158</v>
      </c>
      <c r="C28" t="s">
        <v>159</v>
      </c>
      <c r="D28" t="str">
        <f t="shared" si="0"/>
        <v>BI-430 Oceanografía</v>
      </c>
    </row>
    <row r="29" spans="2:4" x14ac:dyDescent="0.25">
      <c r="B29" t="s">
        <v>132</v>
      </c>
      <c r="C29" t="s">
        <v>133</v>
      </c>
      <c r="D29" t="str">
        <f t="shared" si="0"/>
        <v>BI-437 Piscicultura</v>
      </c>
    </row>
    <row r="30" spans="2:4" x14ac:dyDescent="0.25">
      <c r="B30" t="s">
        <v>213</v>
      </c>
      <c r="C30" t="s">
        <v>214</v>
      </c>
      <c r="D30" t="str">
        <f t="shared" si="0"/>
        <v>BI-440 Tecnología Pesquera</v>
      </c>
    </row>
    <row r="31" spans="2:4" x14ac:dyDescent="0.25">
      <c r="B31" t="s">
        <v>142</v>
      </c>
      <c r="C31" t="s">
        <v>143</v>
      </c>
      <c r="D31" t="str">
        <f t="shared" si="0"/>
        <v>BI-445 Edafología</v>
      </c>
    </row>
    <row r="32" spans="2:4" x14ac:dyDescent="0.25">
      <c r="B32" t="s">
        <v>160</v>
      </c>
      <c r="C32" t="s">
        <v>161</v>
      </c>
      <c r="D32" t="str">
        <f t="shared" si="0"/>
        <v>BI-500 Seminario</v>
      </c>
    </row>
    <row r="33" spans="2:4" x14ac:dyDescent="0.25">
      <c r="B33" t="s">
        <v>195</v>
      </c>
      <c r="C33" t="s">
        <v>196</v>
      </c>
      <c r="D33" t="str">
        <f t="shared" si="0"/>
        <v>BI-501 Etología</v>
      </c>
    </row>
    <row r="34" spans="2:4" x14ac:dyDescent="0.25">
      <c r="B34" t="s">
        <v>197</v>
      </c>
      <c r="C34" t="s">
        <v>198</v>
      </c>
      <c r="D34" t="str">
        <f t="shared" si="0"/>
        <v>BI-505 Herpetología</v>
      </c>
    </row>
    <row r="35" spans="2:4" x14ac:dyDescent="0.25">
      <c r="B35" t="s">
        <v>150</v>
      </c>
      <c r="C35" t="s">
        <v>151</v>
      </c>
      <c r="D35" t="str">
        <f t="shared" si="0"/>
        <v>BI-523 Ecología de Poblaciones</v>
      </c>
    </row>
    <row r="36" spans="2:4" x14ac:dyDescent="0.25">
      <c r="B36" t="s">
        <v>156</v>
      </c>
      <c r="C36" t="s">
        <v>157</v>
      </c>
      <c r="D36" t="str">
        <f t="shared" si="0"/>
        <v>BI-524 Manejo de Áreas Silvestres</v>
      </c>
    </row>
    <row r="37" spans="2:4" x14ac:dyDescent="0.25">
      <c r="B37" t="s">
        <v>148</v>
      </c>
      <c r="C37" t="s">
        <v>149</v>
      </c>
      <c r="D37" t="str">
        <f t="shared" si="0"/>
        <v>BI-525 Manejo de Recursos Naturales</v>
      </c>
    </row>
    <row r="38" spans="2:4" x14ac:dyDescent="0.25">
      <c r="B38" t="s">
        <v>205</v>
      </c>
      <c r="C38" t="s">
        <v>206</v>
      </c>
      <c r="D38" t="str">
        <f t="shared" si="0"/>
        <v>BI-611 Manejo de Vida Silvestre</v>
      </c>
    </row>
    <row r="39" spans="2:4" x14ac:dyDescent="0.25">
      <c r="B39" t="s">
        <v>173</v>
      </c>
      <c r="C39" t="s">
        <v>174</v>
      </c>
      <c r="D39" t="str">
        <f t="shared" si="0"/>
        <v>BI-614 Genética de Poblaciones</v>
      </c>
    </row>
    <row r="40" spans="2:4" x14ac:dyDescent="0.25">
      <c r="B40" t="s">
        <v>191</v>
      </c>
      <c r="C40" t="s">
        <v>192</v>
      </c>
      <c r="D40" t="str">
        <f t="shared" si="0"/>
        <v>BI-616 Manejo de Bosques</v>
      </c>
    </row>
    <row r="41" spans="2:4" x14ac:dyDescent="0.25">
      <c r="B41" t="s">
        <v>167</v>
      </c>
      <c r="C41" t="s">
        <v>168</v>
      </c>
      <c r="D41" t="str">
        <f t="shared" si="0"/>
        <v>BI-617 Administración de Proyectos Ambientales</v>
      </c>
    </row>
    <row r="42" spans="2:4" x14ac:dyDescent="0.25">
      <c r="B42" t="s">
        <v>185</v>
      </c>
      <c r="C42" t="s">
        <v>186</v>
      </c>
      <c r="D42" t="str">
        <f t="shared" si="0"/>
        <v>BI-620 Biología de la Semilla</v>
      </c>
    </row>
    <row r="43" spans="2:4" x14ac:dyDescent="0.25">
      <c r="B43" t="s">
        <v>187</v>
      </c>
      <c r="C43" t="s">
        <v>188</v>
      </c>
      <c r="D43" t="str">
        <f t="shared" si="0"/>
        <v>BI-621 Ecología Vegetal</v>
      </c>
    </row>
    <row r="44" spans="2:4" x14ac:dyDescent="0.25">
      <c r="B44" t="s">
        <v>199</v>
      </c>
      <c r="C44" t="s">
        <v>200</v>
      </c>
      <c r="D44" t="str">
        <f t="shared" si="0"/>
        <v>BI-630 Ornitología</v>
      </c>
    </row>
    <row r="45" spans="2:4" x14ac:dyDescent="0.25">
      <c r="B45" t="s">
        <v>199</v>
      </c>
      <c r="C45" t="s">
        <v>217</v>
      </c>
      <c r="D45" t="str">
        <f t="shared" si="0"/>
        <v>BI-630 Manejo de Cuencas Hidrográficas</v>
      </c>
    </row>
    <row r="46" spans="2:4" x14ac:dyDescent="0.25">
      <c r="B46" t="s">
        <v>201</v>
      </c>
      <c r="C46" t="s">
        <v>202</v>
      </c>
      <c r="D46" t="str">
        <f t="shared" si="0"/>
        <v>BI-631 Ictiología</v>
      </c>
    </row>
    <row r="47" spans="2:4" x14ac:dyDescent="0.25">
      <c r="B47" t="s">
        <v>146</v>
      </c>
      <c r="C47" t="s">
        <v>147</v>
      </c>
      <c r="D47" t="str">
        <f t="shared" si="0"/>
        <v>BI-632 Ecología General II</v>
      </c>
    </row>
    <row r="48" spans="2:4" x14ac:dyDescent="0.25">
      <c r="B48" t="s">
        <v>169</v>
      </c>
      <c r="C48" t="s">
        <v>170</v>
      </c>
      <c r="D48" t="str">
        <f t="shared" si="0"/>
        <v>BI-633 Historia Natural de Honduras</v>
      </c>
    </row>
    <row r="49" spans="2:4" x14ac:dyDescent="0.25">
      <c r="B49" t="s">
        <v>181</v>
      </c>
      <c r="C49" t="s">
        <v>182</v>
      </c>
      <c r="D49" t="str">
        <f t="shared" si="0"/>
        <v>BI-634 Propagación de Plantas</v>
      </c>
    </row>
    <row r="50" spans="2:4" x14ac:dyDescent="0.25">
      <c r="B50" t="s">
        <v>171</v>
      </c>
      <c r="C50" t="s">
        <v>172</v>
      </c>
      <c r="D50" t="str">
        <f t="shared" si="0"/>
        <v>BI-635 Ecoturismo</v>
      </c>
    </row>
    <row r="51" spans="2:4" x14ac:dyDescent="0.25">
      <c r="B51" t="s">
        <v>207</v>
      </c>
      <c r="C51" t="s">
        <v>208</v>
      </c>
      <c r="D51" t="str">
        <f t="shared" si="0"/>
        <v>BI-636 Entomología Acuática</v>
      </c>
    </row>
    <row r="52" spans="2:4" x14ac:dyDescent="0.25">
      <c r="B52" t="s">
        <v>215</v>
      </c>
      <c r="C52" t="s">
        <v>216</v>
      </c>
      <c r="D52" t="str">
        <f t="shared" si="0"/>
        <v>BI-637 Algas Marinas</v>
      </c>
    </row>
    <row r="53" spans="2:4" x14ac:dyDescent="0.25">
      <c r="B53" t="s">
        <v>209</v>
      </c>
      <c r="C53" t="s">
        <v>210</v>
      </c>
      <c r="D53" t="str">
        <f t="shared" si="0"/>
        <v>BI-638 Calidad de Agua</v>
      </c>
    </row>
    <row r="54" spans="2:4" x14ac:dyDescent="0.25">
      <c r="B54" t="s">
        <v>175</v>
      </c>
      <c r="C54" t="s">
        <v>176</v>
      </c>
      <c r="D54" t="str">
        <f t="shared" si="0"/>
        <v>BI-639 Buceo</v>
      </c>
    </row>
    <row r="55" spans="2:4" x14ac:dyDescent="0.25">
      <c r="B55" t="s">
        <v>183</v>
      </c>
      <c r="C55" t="s">
        <v>184</v>
      </c>
      <c r="D55" t="str">
        <f t="shared" si="0"/>
        <v>BI-641 Botánica Económica</v>
      </c>
    </row>
    <row r="56" spans="2:4" x14ac:dyDescent="0.25">
      <c r="B56" t="s">
        <v>189</v>
      </c>
      <c r="C56" t="s">
        <v>190</v>
      </c>
      <c r="D56" t="str">
        <f t="shared" si="0"/>
        <v>BI-642 Micología</v>
      </c>
    </row>
    <row r="57" spans="2:4" x14ac:dyDescent="0.25">
      <c r="B57" t="s">
        <v>91</v>
      </c>
      <c r="C57" t="s">
        <v>92</v>
      </c>
      <c r="D57" t="str">
        <f t="shared" si="0"/>
        <v>EG-011 Español General</v>
      </c>
    </row>
    <row r="58" spans="2:4" x14ac:dyDescent="0.25">
      <c r="B58" t="s">
        <v>118</v>
      </c>
      <c r="C58" t="s">
        <v>119</v>
      </c>
      <c r="D58" t="str">
        <f t="shared" si="0"/>
        <v>FF-101 Filosofía</v>
      </c>
    </row>
    <row r="59" spans="2:4" x14ac:dyDescent="0.25">
      <c r="B59" t="s">
        <v>138</v>
      </c>
      <c r="C59" t="s">
        <v>139</v>
      </c>
      <c r="D59" t="str">
        <f t="shared" si="0"/>
        <v>FS-104 Física</v>
      </c>
    </row>
    <row r="60" spans="2:4" x14ac:dyDescent="0.25">
      <c r="B60" t="s">
        <v>98</v>
      </c>
      <c r="C60" t="s">
        <v>99</v>
      </c>
      <c r="D60" t="str">
        <f t="shared" si="0"/>
        <v>HH-101 Historia de Honduras</v>
      </c>
    </row>
    <row r="61" spans="2:4" x14ac:dyDescent="0.25">
      <c r="B61" t="s">
        <v>89</v>
      </c>
      <c r="C61" t="s">
        <v>90</v>
      </c>
      <c r="D61" t="str">
        <f t="shared" si="0"/>
        <v>MM-112 Matemática</v>
      </c>
    </row>
    <row r="62" spans="2:4" x14ac:dyDescent="0.25">
      <c r="B62" t="s">
        <v>105</v>
      </c>
      <c r="C62" t="s">
        <v>106</v>
      </c>
      <c r="D62" t="str">
        <f t="shared" si="0"/>
        <v xml:space="preserve">QQ-103  Química General </v>
      </c>
    </row>
    <row r="63" spans="2:4" x14ac:dyDescent="0.25">
      <c r="B63" t="s">
        <v>113</v>
      </c>
      <c r="C63" t="s">
        <v>114</v>
      </c>
      <c r="D63" t="str">
        <f t="shared" si="0"/>
        <v>QQ-211 Química Analítica</v>
      </c>
    </row>
    <row r="64" spans="2:4" x14ac:dyDescent="0.25">
      <c r="B64" t="s">
        <v>140</v>
      </c>
      <c r="C64" t="s">
        <v>141</v>
      </c>
      <c r="D64" t="str">
        <f t="shared" si="0"/>
        <v>QQ-214 Química Orgánica General</v>
      </c>
    </row>
    <row r="65" spans="2:4" x14ac:dyDescent="0.25">
      <c r="B65" t="s">
        <v>124</v>
      </c>
      <c r="C65" t="s">
        <v>125</v>
      </c>
      <c r="D65" t="str">
        <f t="shared" si="0"/>
        <v>SC-101 Sociología</v>
      </c>
    </row>
    <row r="66" spans="2:4" x14ac:dyDescent="0.25">
      <c r="C66" t="s">
        <v>107</v>
      </c>
      <c r="D66" t="s">
        <v>107</v>
      </c>
    </row>
    <row r="67" spans="2:4" x14ac:dyDescent="0.25">
      <c r="C67" t="s">
        <v>93</v>
      </c>
      <c r="D67" t="s">
        <v>93</v>
      </c>
    </row>
    <row r="68" spans="2:4" x14ac:dyDescent="0.25">
      <c r="C68" t="s">
        <v>100</v>
      </c>
      <c r="D68" t="s">
        <v>100</v>
      </c>
    </row>
    <row r="69" spans="2:4" x14ac:dyDescent="0.25">
      <c r="C69" t="s">
        <v>115</v>
      </c>
      <c r="D69" t="s">
        <v>115</v>
      </c>
    </row>
  </sheetData>
  <sheetProtection selectLockedCells="1"/>
  <autoFilter ref="B1:C1">
    <sortState ref="B2:C69">
      <sortCondition ref="B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Matriz</vt:lpstr>
      <vt:lpstr>Ingreso de Datos</vt:lpstr>
      <vt:lpstr>Énfasis</vt:lpstr>
      <vt:lpstr>Listado</vt:lpstr>
      <vt:lpstr>Matriz!Área_de_impresión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UNAH-457</dc:creator>
  <cp:lastModifiedBy>CEITICB</cp:lastModifiedBy>
  <cp:lastPrinted>2014-03-25T18:20:52Z</cp:lastPrinted>
  <dcterms:created xsi:type="dcterms:W3CDTF">2013-08-26T17:02:23Z</dcterms:created>
  <dcterms:modified xsi:type="dcterms:W3CDTF">2015-07-23T16:09:43Z</dcterms:modified>
</cp:coreProperties>
</file>